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liana\Норвежка програма\Количествени сметки\"/>
    </mc:Choice>
  </mc:AlternateContent>
  <bookViews>
    <workbookView xWindow="0" yWindow="0" windowWidth="11505" windowHeight="11775"/>
  </bookViews>
  <sheets>
    <sheet name="ЦДГ Светлина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4" i="4" l="1"/>
  <c r="F227" i="4" l="1"/>
  <c r="A230" i="4" l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14" i="4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182" i="4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169" i="4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26" i="4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18" i="4"/>
  <c r="A119" i="4" s="1"/>
  <c r="A120" i="4" s="1"/>
  <c r="A121" i="4" s="1"/>
  <c r="A122" i="4" s="1"/>
  <c r="A85" i="4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77" i="4"/>
  <c r="A78" i="4" s="1"/>
  <c r="A79" i="4" s="1"/>
  <c r="A80" i="4" s="1"/>
  <c r="A81" i="4" s="1"/>
  <c r="A68" i="4"/>
  <c r="A69" i="4" s="1"/>
  <c r="A70" i="4" s="1"/>
  <c r="A71" i="4" s="1"/>
  <c r="A72" i="4" s="1"/>
  <c r="A73" i="4" s="1"/>
  <c r="A58" i="4"/>
  <c r="A59" i="4" s="1"/>
  <c r="A60" i="4" s="1"/>
  <c r="A61" i="4" s="1"/>
  <c r="A62" i="4" s="1"/>
  <c r="A63" i="4" s="1"/>
  <c r="A64" i="4" s="1"/>
  <c r="A47" i="4"/>
  <c r="A48" i="4" s="1"/>
  <c r="A49" i="4" s="1"/>
  <c r="A50" i="4" s="1"/>
  <c r="A51" i="4" s="1"/>
  <c r="A52" i="4" s="1"/>
  <c r="A53" i="4" s="1"/>
  <c r="A54" i="4" s="1"/>
  <c r="A35" i="4"/>
  <c r="A36" i="4" s="1"/>
  <c r="A37" i="4" s="1"/>
  <c r="A38" i="4" s="1"/>
  <c r="A39" i="4" s="1"/>
  <c r="A40" i="4" s="1"/>
  <c r="A41" i="4" s="1"/>
  <c r="A42" i="4" s="1"/>
  <c r="A43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00" i="4"/>
  <c r="F201" i="4"/>
  <c r="F198" i="4"/>
  <c r="F196" i="4"/>
  <c r="F194" i="4"/>
  <c r="F188" i="4"/>
  <c r="F189" i="4"/>
  <c r="F190" i="4"/>
  <c r="F184" i="4"/>
  <c r="D242" i="4" l="1"/>
  <c r="F210" i="4" l="1"/>
  <c r="F209" i="4"/>
  <c r="F208" i="4"/>
  <c r="F207" i="4"/>
  <c r="F206" i="4"/>
  <c r="F205" i="4"/>
  <c r="F204" i="4"/>
  <c r="F203" i="4"/>
  <c r="F202" i="4"/>
  <c r="F199" i="4"/>
  <c r="F197" i="4"/>
  <c r="F195" i="4"/>
  <c r="F193" i="4"/>
  <c r="F192" i="4"/>
  <c r="F191" i="4"/>
  <c r="F187" i="4"/>
  <c r="F186" i="4"/>
  <c r="F185" i="4"/>
  <c r="F183" i="4"/>
  <c r="F182" i="4"/>
  <c r="F181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2" i="4"/>
  <c r="F121" i="4"/>
  <c r="F120" i="4"/>
  <c r="F119" i="4"/>
  <c r="F118" i="4"/>
  <c r="F117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D90" i="4"/>
  <c r="F90" i="4" s="1"/>
  <c r="F89" i="4"/>
  <c r="F88" i="4"/>
  <c r="F87" i="4"/>
  <c r="F86" i="4"/>
  <c r="F85" i="4"/>
  <c r="F84" i="4"/>
  <c r="F81" i="4"/>
  <c r="F80" i="4"/>
  <c r="F79" i="4"/>
  <c r="F78" i="4"/>
  <c r="F77" i="4"/>
  <c r="F76" i="4"/>
  <c r="F73" i="4"/>
  <c r="F72" i="4"/>
  <c r="F71" i="4"/>
  <c r="F70" i="4"/>
  <c r="F69" i="4"/>
  <c r="F68" i="4"/>
  <c r="F67" i="4"/>
  <c r="F64" i="4"/>
  <c r="F63" i="4"/>
  <c r="F62" i="4"/>
  <c r="F61" i="4"/>
  <c r="F60" i="4"/>
  <c r="F59" i="4"/>
  <c r="F58" i="4"/>
  <c r="F57" i="4"/>
  <c r="F54" i="4"/>
  <c r="F53" i="4"/>
  <c r="F52" i="4"/>
  <c r="F51" i="4"/>
  <c r="F50" i="4"/>
  <c r="F49" i="4"/>
  <c r="F48" i="4"/>
  <c r="F47" i="4"/>
  <c r="F46" i="4"/>
  <c r="F43" i="4"/>
  <c r="F42" i="4"/>
  <c r="F41" i="4"/>
  <c r="F40" i="4"/>
  <c r="F39" i="4"/>
  <c r="F38" i="4"/>
  <c r="F37" i="4"/>
  <c r="F36" i="4"/>
  <c r="F35" i="4"/>
  <c r="F34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D82" i="4" l="1"/>
  <c r="D65" i="4"/>
  <c r="D114" i="4"/>
  <c r="D32" i="4"/>
  <c r="D211" i="4"/>
  <c r="D55" i="4"/>
  <c r="D44" i="4"/>
  <c r="F243" i="4" l="1"/>
  <c r="F244" i="4" s="1"/>
  <c r="F245" i="4" l="1"/>
</calcChain>
</file>

<file path=xl/sharedStrings.xml><?xml version="1.0" encoding="utf-8"?>
<sst xmlns="http://schemas.openxmlformats.org/spreadsheetml/2006/main" count="470" uniqueCount="268">
  <si>
    <t>№</t>
  </si>
  <si>
    <t>бр</t>
  </si>
  <si>
    <t>бр.</t>
  </si>
  <si>
    <t>СМР</t>
  </si>
  <si>
    <t>Ед.м</t>
  </si>
  <si>
    <t>Кол-во</t>
  </si>
  <si>
    <t>Ед.цена</t>
  </si>
  <si>
    <t>ЧАСТ АРХИТЕКТУРА</t>
  </si>
  <si>
    <t>I</t>
  </si>
  <si>
    <t>Топлинно изолиране на външни стени</t>
  </si>
  <si>
    <t>1</t>
  </si>
  <si>
    <t>Направа и разваляне на тръбно фасадно скеле</t>
  </si>
  <si>
    <t>м2</t>
  </si>
  <si>
    <t xml:space="preserve">Демонтаж на водосточни тръби </t>
  </si>
  <si>
    <t>м</t>
  </si>
  <si>
    <t>Демонтаж на външни климатични тела и обратен монтаж, включително подмяна на монтажни стойки спрямо изолацията</t>
  </si>
  <si>
    <t>Демонтаж на фасадно осветление и обратен монтаж, включително удължаване на кабели</t>
  </si>
  <si>
    <t>Демонтаж на ламаринени подпрозоречни первази</t>
  </si>
  <si>
    <t>Полагане на съществуващи кабели в кабелен канал</t>
  </si>
  <si>
    <t>Грундиране на основата с дълбочинен грунд</t>
  </si>
  <si>
    <t>Полагане на вароциментова  мазилка за подравняване на основата</t>
  </si>
  <si>
    <t>Полагане на външна минерална, силикатна, тънкослойна мазилка, с драскана структура, с клас по реакция на огън А2, вкл. покриване на дограмата със защитно фолио полиетилен</t>
  </si>
  <si>
    <t>Доставка и монтаж на система за топлоизолация по страници на отвори с ширина до 30 см, чрез експандиран пенополистирол ЕPS 20 mm,  с коефициент на топлопpоводност λn ≤ 0,030 W/mK, вкл. грунд, протектор за дограма, лепило, стъклофибърна армираща мрежа, ъглови профили и шпакловка</t>
  </si>
  <si>
    <t>Разкриване и почистване на дилатационни фуги</t>
  </si>
  <si>
    <t>Доставка и полагане на уплътнителна лента за фуги</t>
  </si>
  <si>
    <t>Доставка и монтаж на външен алуминиев подпрозоречен перваз цвят бял, широчина до 35 см</t>
  </si>
  <si>
    <t>Доставка и монтаж на нови комарници</t>
  </si>
  <si>
    <t>II</t>
  </si>
  <si>
    <t>Премахване и сваляне на компрометирана покривна изолация до разкриване на стоманобетонна покривна конструция</t>
  </si>
  <si>
    <t>Демонтаж на ламаринени обшивки по покривни бордове</t>
  </si>
  <si>
    <t>Доставка и полагане на пароизолационна мембрана</t>
  </si>
  <si>
    <t>Доставка и полагане на битумен грунд и  битумна хидроизолация на газопламъчно залепване, два пласта, всеки 4,5 кг/м2, втория с посипка</t>
  </si>
  <si>
    <t>Доставка и монтаж на покривни воронки, вкл. листоуловители</t>
  </si>
  <si>
    <t>Доставка и монтаж на барбакани  от пластифицирана ламарина 0,53 мм</t>
  </si>
  <si>
    <t>Изработка, доставка и монтаж на ламаринена обшивка от пластифицирана ламарина по бордове</t>
  </si>
  <si>
    <t>III</t>
  </si>
  <si>
    <t>Очукване на компрометирана мозайка по цокъл</t>
  </si>
  <si>
    <t>Доставка и полагане на уплътнителна лента в контактната зона "фасада-тротоар"</t>
  </si>
  <si>
    <t>IV</t>
  </si>
  <si>
    <t>V</t>
  </si>
  <si>
    <t>Подмяна на стара дограма с дограма PVC, със стъклопакет</t>
  </si>
  <si>
    <t>Доставка и монтаж на петкамерна PVC дограма, двоен стъклопакет (4mm флоат стъкло + 4mm енергоспестяващо, мултифункционално-четири сезонно стъкло), U= 1.10 W/m² K. Отваряемост - 50 %. По спецификация.</t>
  </si>
  <si>
    <t>Доставка и монтаж на вътрешен PVC подпрозоречен перваз</t>
  </si>
  <si>
    <t>Обръщане на страници с гипсокартон на лепило отвътре, вкл армираща мрежа, шпакловка и ръбоохранителен профил</t>
  </si>
  <si>
    <t>Боядисване около страници с латексова боя</t>
  </si>
  <si>
    <t xml:space="preserve">Събиране, натоварване и извозване на строителни отпадъци на разстояние до 20 км, вкл. такса депо </t>
  </si>
  <si>
    <t>м3</t>
  </si>
  <si>
    <t>ЧАСТ ОВК</t>
  </si>
  <si>
    <t>І</t>
  </si>
  <si>
    <t>Демонтажни работи:</t>
  </si>
  <si>
    <t xml:space="preserve">Изнасяне на метални отпадъци в района на обекта - до 50 м </t>
  </si>
  <si>
    <t>кг</t>
  </si>
  <si>
    <t>ІІ</t>
  </si>
  <si>
    <t>Отоплителна  инсталация</t>
  </si>
  <si>
    <t>Черна газова тръба  ø 2"</t>
  </si>
  <si>
    <t>Черна газова тръба  ø 1 1/2"</t>
  </si>
  <si>
    <t>Черна газова тръба  ø 1 "</t>
  </si>
  <si>
    <t xml:space="preserve">Доставка и монтаж на термоманометър 0-100С,  6 атм </t>
  </si>
  <si>
    <t>Автоматичен обезвъздушител щрангови с клапа 1/2"</t>
  </si>
  <si>
    <t>Профилна стомана за укрепване тръби и колектори</t>
  </si>
  <si>
    <t>Грундиране на стоманени тръби двукратно</t>
  </si>
  <si>
    <t>Пробиване отвор в бетонова плоча 20х10, замонолитване и боядисване</t>
  </si>
  <si>
    <t>Хидравлична проба тръбна мрежа</t>
  </si>
  <si>
    <t xml:space="preserve">Топла проба отоплително тяло </t>
  </si>
  <si>
    <t>72 часова ефективна проба</t>
  </si>
  <si>
    <t>к-кт</t>
  </si>
  <si>
    <t>всичко по част ОВК</t>
  </si>
  <si>
    <t>ЧАСТ ЕЛЕКТРО</t>
  </si>
  <si>
    <t>Изпълнение на мерки за осигуряване мълниезащита на сградата, съгласно нормативните изисквания (с активен мълниеприемник, мачта, направа заземление, изтегляне на проводници, залагане на ревизионни кутии с мултиклеми за измерване на съпротивлението, изготвяне на досие, измерване и сертифициране)</t>
  </si>
  <si>
    <t>Ветнтил спирателен 1"</t>
  </si>
  <si>
    <t>Ветнтил спирателен 1/2"</t>
  </si>
  <si>
    <t>Доставка и монтаж на медна тръба ф22, вкл.фасонни части</t>
  </si>
  <si>
    <t xml:space="preserve">Доставка и монтаж на  изолация от микро пореста гума с дебелина 19 mm за медна тръба ф22 с UV защита </t>
  </si>
  <si>
    <t>Подвръзка бойлер към ВиК инсталация: тръбна мрежа, спирателна и регулираща арматура</t>
  </si>
  <si>
    <t>Ел табло за захранване бойлер и соларна група, окабеляване</t>
  </si>
  <si>
    <t>Хидравлична проба на тръбна мрежа</t>
  </si>
  <si>
    <t xml:space="preserve">Пропиленгликол 50% за запълване инсталация </t>
  </si>
  <si>
    <t>л</t>
  </si>
  <si>
    <t>ЧАСТ Фотоволтаична централа</t>
  </si>
  <si>
    <t>ОБЩО В ЛЕВА БЕЗ ДДС:</t>
  </si>
  <si>
    <t>ОБЩО В ЛЕВА С ДДС:</t>
  </si>
  <si>
    <t>Очукване на компрометирана мазилка</t>
  </si>
  <si>
    <t>Доставка и полагане на каменна вата 120 mm с клас на горимост A1- разделителни ивици, съгласно противопожарни изисквания, с коеф. на топлопроводност 0,037 W/mK , вкл. грунд, лепило, стъклофибърна армираща мрежа, крепежни елементи-дюбели и шпакловка</t>
  </si>
  <si>
    <t>Доставка и монтаж на водосточни тръби от пластифицирана ламарина 0,53мм, включително укрепване</t>
  </si>
  <si>
    <t>Топлинно изолиране на покриви</t>
  </si>
  <si>
    <t>Шпакловка и боядисване дъна на открити тераси с външна минерална, силикатна, тънкослойна мазилка по цветен проект</t>
  </si>
  <si>
    <t>Демонтаж на външна тротоарна настилка с ширина 90 см около фасадни стени</t>
  </si>
  <si>
    <t>Направа на ръчен изкоп с дълбочина 40 см за разкриване на основите</t>
  </si>
  <si>
    <t>Почистване и грундиране на основата с дълбочинен грунд, вкл. Вкопана част</t>
  </si>
  <si>
    <t>Полагане на мозаечна мазилка, водоотблъскваща по цокъл, по цветен проект, вкл. грундиране</t>
  </si>
  <si>
    <t>Доставка и полагане на чакъл  фракция 0-63мм H=12 см , вкл уплътняване</t>
  </si>
  <si>
    <t xml:space="preserve">Доставка и монтаж на кабел СВТ 5х10мм2  в тръба ф23 </t>
  </si>
  <si>
    <t xml:space="preserve">Доставка и монтаж СВТ 5х6мм2  в тръба ф23 </t>
  </si>
  <si>
    <t xml:space="preserve">Доставка и монтаж на кабел: ШВПС 3х1,5 мм² </t>
  </si>
  <si>
    <t xml:space="preserve">Доставка и монтаж на кабел: LiYCY 2х1 мм² </t>
  </si>
  <si>
    <t xml:space="preserve">Доставка и монтаж на АП  iC60N,3p, 50A в Същ.ел.табло </t>
  </si>
  <si>
    <t>Доставка и полагане на тръба PVC ф23 по стена/скара</t>
  </si>
  <si>
    <t xml:space="preserve">Суха разделка и свързв. на кабел към съоръжение до 6мм2 </t>
  </si>
  <si>
    <t xml:space="preserve">Сфазиране  на кабелна линия НН </t>
  </si>
  <si>
    <t>Изпитване на кабел 0,4kV и издаване на протокол</t>
  </si>
  <si>
    <t xml:space="preserve">Измерване съпротивлението на контур за защитно заземление </t>
  </si>
  <si>
    <t>Проверка за наличие на верига между заземлението и заземителните елементи</t>
  </si>
  <si>
    <t xml:space="preserve">Измерване съпротивлението на точки от защитно заземление </t>
  </si>
  <si>
    <t xml:space="preserve">Протокол контур фаза-нула  </t>
  </si>
  <si>
    <t>72 - часова проба на ел. инсталация</t>
  </si>
  <si>
    <t>Направа отвор в стена - през помещение на  за кабел НН  0,4/0,2м</t>
  </si>
  <si>
    <t>Уплътняване на отоври в стени при преминаване на инсталации с минерална вата</t>
  </si>
  <si>
    <t xml:space="preserve">Пуск, измервания заземления, проби и регулиране, протоколи - комплект </t>
  </si>
  <si>
    <t>Доставка и монтаж на кабелни скари с капак с всички монтажни принадлежности 200/40мм</t>
  </si>
  <si>
    <t xml:space="preserve">Суха разделка и свързв. на кабел към съоръжение до 2,5мм2 </t>
  </si>
  <si>
    <t xml:space="preserve">Суха разделка и свързв. на кабел към съоръжение до 10 мм2 </t>
  </si>
  <si>
    <t>Направа изкоп за заземление 0,8/0,4 м</t>
  </si>
  <si>
    <t>Доставка и полагане на  ст. поцинкована шина 40/4мм  в изкоп</t>
  </si>
  <si>
    <t>Доставка и полагане на  ст. поцинкована шина 40/4мм  открито</t>
  </si>
  <si>
    <t>Изводи за връзка към заземителната шина и заземявани обекти /табла/ и др.</t>
  </si>
  <si>
    <t>Доставка и набиване на поцинковани заземителни колове от ъглово 3Fe L= 45/45/5mm; l=2,5m.</t>
  </si>
  <si>
    <t xml:space="preserve">Направа на контролна клема </t>
  </si>
  <si>
    <t>Доставка и монтаж на  ревизионна кутия с прав токов съеденител за измерване на заземлението на фасадата</t>
  </si>
  <si>
    <t>Доставка и монтаж на:</t>
  </si>
  <si>
    <t>ІІ.1</t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</si>
  <si>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11/2"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</si>
  <si>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1"</t>
    </r>
  </si>
  <si>
    <t>Терморегулиращ радиаторен вентил с термостатна глава 1/2” за обществени помещения</t>
  </si>
  <si>
    <t>Секретен вентил 1/2”</t>
  </si>
  <si>
    <t>ІІ.2</t>
  </si>
  <si>
    <t>Бойлерна инсталация със слънчеви колектори</t>
  </si>
  <si>
    <t>Подравняване и уплътняване на земната основа под настилки</t>
  </si>
  <si>
    <t>Доставка и полагане на легло от пясък с минимална дебелина 4 cm</t>
  </si>
  <si>
    <t>ОБЕКТ: ОБЕКТ: Изпълнение на мерки за енергийна ефективност в ЦДГ "Светлина"  - УПИ VIII-детска градина от кв. 101- нов по плана на кв. "Хр. Ботев" - юг, гр. Пловдив</t>
  </si>
  <si>
    <t>ВЪЗЛОЖИТЕЛ: ОБЩИНА ПЛОВДИВ</t>
  </si>
  <si>
    <t>обща стойност</t>
  </si>
  <si>
    <t>м1</t>
  </si>
  <si>
    <t>Премахване и изнасяне на съществуваща топлоизолация 4 см</t>
  </si>
  <si>
    <t xml:space="preserve">Доставка и монтаж на система за топлоизолация от експандиран пенополистирол ЕPS F 120 mm с коеф. на топлопроводност 0,030 W/mK, вкл. грунд, лепило, стъклофибърна армираща мрежа, крепежни елементи, ъглови профили и шпакловка по фасади </t>
  </si>
  <si>
    <t>Доставка и монтаж на система за топлоизолация от експандиран пенополистирол ЕPS F 80 mm с коеф. на топлопроводност 0,030 W/mK, вкл. грунд, лепило, стъклофибърна армираща мрежа, крепежни елементи, ъглови профили и шпакловка по фасади - надграждане физкултурен салон</t>
  </si>
  <si>
    <t>Доставка и полагане на система за топлоизолация от експандиран пенополистирол ЕPS δ=60 mm, λ≤0.030 W/Mk, вкл. грунд, лепило, дюбели - над неотопляемо пространство</t>
  </si>
  <si>
    <t>Доставка и полагане на ъглов профил с мрежа и водооткап-тераси, прозорци, цокъл</t>
  </si>
  <si>
    <t>Доставка и полагане на V-образен профил за деформационни фуги</t>
  </si>
  <si>
    <t>Изработка, доставка и монтаж на ламаринена шапка по бордове</t>
  </si>
  <si>
    <t>Всичко без ДДС:</t>
  </si>
  <si>
    <t>Демонтаж на съществуваща дограма</t>
  </si>
  <si>
    <t>Демонтаж  на  комарници, метални решетки и капаци по прозорци</t>
  </si>
  <si>
    <t xml:space="preserve">Доставка и полагане на екструдиран пенополистирол ХPS R 150 mm коеф. на топлопроводност 0,030 W/mK чрез лепене, включително 1 слой РЕ фолио </t>
  </si>
  <si>
    <t>Доставка и полагане на армирана циментова замазка мин 4 cm</t>
  </si>
  <si>
    <t>Направа на холкер</t>
  </si>
  <si>
    <t>Доставка и монтаж на ламаринена шапка по коминни тела</t>
  </si>
  <si>
    <t>Монтаж на топлоизолация по цокълни стени</t>
  </si>
  <si>
    <t>Доставка и полагане на система от екструдиран пенополистирол ХPS 120 mm, с коефициент на топлопроводност λ≤0.030 W/mK, вкл. лепило, армировъчна мрежа и шпакловка и крепежни елементи по цокъл, вкопаване на 40 см под нивото на терена</t>
  </si>
  <si>
    <t>Обмазване с хидроизолационен слой и полагане на геотекстил за защита в контактната зона "фасада-тротоар"</t>
  </si>
  <si>
    <t>Мерки свързани с подобряване на външния вид на сградата</t>
  </si>
  <si>
    <t>Направа на декоративна графика по арх проект</t>
  </si>
  <si>
    <t>Възстановяване на гипсова мазилка и шпакловка, вкл. грундиране и боядисване, върху нови отвори и канали за прокарване на инсталации</t>
  </si>
  <si>
    <t>комп.</t>
  </si>
  <si>
    <t xml:space="preserve">Разрушаване на тухлена зидария-полумасивна постройка </t>
  </si>
  <si>
    <t>Очукване на обрушени участъци по открити тераси, комин-прието 40%</t>
  </si>
  <si>
    <t xml:space="preserve">Грундиране на основата с дълбочинен грунд - открити тераси,комин </t>
  </si>
  <si>
    <t>Всичко без ДДС- Други мерки свързани с ремонтни дейности:</t>
  </si>
  <si>
    <t>Вертикална планировка</t>
  </si>
  <si>
    <t>Доставка и полагане на настилка от унипаваж от вибропресован бетон с размери 10/19,6/6 см с наклон от 0,5 % до 2 % за отвеждане на атмосферните води</t>
  </si>
  <si>
    <t>Доставка и направа на градински бордюри 8/16/50 , включително подложка от кварцов пясък и бетон</t>
  </si>
  <si>
    <t>Всичко без ДДС- Вертикална планировка:</t>
  </si>
  <si>
    <t>Подмяна на ЛНЖ 75W с LED осветителни тела 8W.
• Размери диаметър – 30 см, височина - 11см;
• Експлоатация /до 50 000 часа/;
• Енергиен клас  – А;
• Цветна температура: CCT≤ 5000K;
• Светлинен поток на осветителя:  Ф ≥ 1200 lm, като по този начин се осигурява хоризонтална осветеност от 75 lx;
• Светлинен добив на осветителя: χ ≥ 110 lm/W;
• Степен на защита IP54, с цел премахване замърсяването на оптичната система на осветителя с прах и инсекти;</t>
  </si>
  <si>
    <t>m</t>
  </si>
  <si>
    <t xml:space="preserve">Доставка, монтаж, Пускане и наладка на ел. табло Т - БГВ /Ново/ и  Диференциален термостат DTSF-2B по схема </t>
  </si>
  <si>
    <t>всичко без ДДС по част Електро:</t>
  </si>
  <si>
    <t>Демонтаж на водосъбирател -  изолиран</t>
  </si>
  <si>
    <t>Демонтаж на тръбни радиатори и изнасяне в двора на сградата</t>
  </si>
  <si>
    <t>Отстраняване на част от тръбната мрежа в котелното изолирана със стъклена вата -въже, обмазани с азбестова замазка</t>
  </si>
  <si>
    <t>мл</t>
  </si>
  <si>
    <t>Демонтаж спирателна арматурав котелно</t>
  </si>
  <si>
    <t>Демонтаж спирателна арматура радиатори /кран и холендър/</t>
  </si>
  <si>
    <t>Котелна инсталация</t>
  </si>
  <si>
    <t>Високоефективна циркулационна помпа с електронно управление с дебит G=2.4 m3/h и напор H=4 м.в.ст.</t>
  </si>
  <si>
    <t>Високоефективна циркулационна помпа с електронно управление с дебит G=4.5 m3/h и напор H=5.0 м.в.ст.</t>
  </si>
  <si>
    <t>Високоефективна циркулационна помпа с електронно управление с дебит G=5.5 m3/h и напор H=5.5 м.в.ст.</t>
  </si>
  <si>
    <t>Високоефективна циркулационна помпа с електронно управление с дебит G=1.2m3/h и напор H=3.5 м.в.ст.</t>
  </si>
  <si>
    <t>Циркулационна помпа с дебит  G=3.5 m3/h и напор H= 4м.в.ст. - за бойлер</t>
  </si>
  <si>
    <t>Направа и монтаж  водосъбирател ф159 и L =1700mm с по 6 бр. щуцера до Ду 80</t>
  </si>
  <si>
    <t>Трипътен смесителен вентил с ел. управление Ду 50, компл. с фланци</t>
  </si>
  <si>
    <t>Трипътен смесителен вентил с ел. управление Ду 40, компл. с фланци</t>
  </si>
  <si>
    <t xml:space="preserve">Възвратна клапа ø 2" </t>
  </si>
  <si>
    <t xml:space="preserve">Възвратна клапа ø 1 1/2" </t>
  </si>
  <si>
    <t xml:space="preserve">Възвратна клапа ø 1" </t>
  </si>
  <si>
    <t>Филтър утайник  ø 2"</t>
  </si>
  <si>
    <t>Филтър утайник  ø 1 1/2"</t>
  </si>
  <si>
    <t>Филтър утайник  ø 1"</t>
  </si>
  <si>
    <t>Спирателен кран Ду 80, компл. с фланци</t>
  </si>
  <si>
    <t xml:space="preserve">Черна газова тръба  ø 3" </t>
  </si>
  <si>
    <t>Черна газова тръба  ø 1"</t>
  </si>
  <si>
    <t>Доставка и монтаж на термоманометър 0-120С</t>
  </si>
  <si>
    <t>Подвръзка предпазни тръби към отворен РС</t>
  </si>
  <si>
    <t>Топлоизолация на тръба ø 89 от микропорестта гума деб. 19 мм</t>
  </si>
  <si>
    <t>Топлоизолация на тръба ø2" от микропорестта гума деб. 19 мм</t>
  </si>
  <si>
    <t>Топлоизолация на тръба ø 1 1/2" от микропорестта гума деб. 19 мм</t>
  </si>
  <si>
    <t>Топлоизолация на тръба ø 1" от микропорестта гума деб. 19 мм</t>
  </si>
  <si>
    <t>Направа изолация  колектор ф159 с минерална вата 5 см и алуминиево фолио</t>
  </si>
  <si>
    <t xml:space="preserve">Табло управление  циркулационни помпи </t>
  </si>
  <si>
    <t xml:space="preserve">Контролер за управление на трипътен вентил с 4 датчика за регулиране по външна и вътрешна температура  </t>
  </si>
  <si>
    <t>Хидравлична проба на тръбната мрежа</t>
  </si>
  <si>
    <t xml:space="preserve">Настройка на горивния процес на котела </t>
  </si>
  <si>
    <t>72 часова ефектна топла проба</t>
  </si>
  <si>
    <t xml:space="preserve">Доставка и монтаж алуминиев радиатор - 25гл./ Н350 </t>
  </si>
  <si>
    <t>Окомплектовка  алуминиеви радиатори Н350 /тапи, нипели, конзоли, гарнитури, тапа с ръчен обезвъздушител/</t>
  </si>
  <si>
    <t>Демонтаж на стара и монтаж на нова радиаторна арматура/ Терморегулиращ радиаторен вентил с термостатна глава 1/2" за обществени помещения и секретен вентил 1/2"</t>
  </si>
  <si>
    <t>Преработка подвръзка радиатори за монтаж на нова арматура</t>
  </si>
  <si>
    <t>Промивка стоманена тръбна мрежа</t>
  </si>
  <si>
    <t>Промивка съществуващи радиатори</t>
  </si>
  <si>
    <t>Вътрешно изкърпване и боядисване стена зад радиатор</t>
  </si>
  <si>
    <t>ІІ.3</t>
  </si>
  <si>
    <t>Разширителен съд - мембранен за соларна инсталация - 35 l.</t>
  </si>
  <si>
    <t>Трипътен вентил с ел. задвижка 1" с управление по температура</t>
  </si>
  <si>
    <t>Соларен автоматичен обезвъздушител DN 1/2” комлект скран ф 1/2"</t>
  </si>
  <si>
    <t xml:space="preserve">Автоматичен обезвъздушител DN 1/2” </t>
  </si>
  <si>
    <t>Стойка за  слънчев тръбен колектор</t>
  </si>
  <si>
    <t>Тройник стоманен ø 1 1/2 "</t>
  </si>
  <si>
    <t>Преход стоманен  ø 1 1/2" / 1"</t>
  </si>
  <si>
    <t xml:space="preserve">Стоманена конструкция за укрепване на тръби </t>
  </si>
  <si>
    <t>к-т</t>
  </si>
  <si>
    <t>всичко по част  Фотоволтаична централа</t>
  </si>
  <si>
    <t>ДДС:</t>
  </si>
  <si>
    <t xml:space="preserve">Фотоволтаични панели 335 Wp </t>
  </si>
  <si>
    <t xml:space="preserve">Соларен инвертор 10 kw, трифазен </t>
  </si>
  <si>
    <t>Табло DC, оборудвано по схема</t>
  </si>
  <si>
    <t xml:space="preserve">Табло АС, оборудвано по схема </t>
  </si>
  <si>
    <t xml:space="preserve">Модул мерене на товара в ГРТ </t>
  </si>
  <si>
    <t xml:space="preserve">Модул управление на инверторите </t>
  </si>
  <si>
    <t>Кабел тип FG21M21 1x4 mm²</t>
  </si>
  <si>
    <t>Гофрирана тръба ф20, UV устойчива</t>
  </si>
  <si>
    <t>Кабел тип СВТ 5х4 mm²</t>
  </si>
  <si>
    <t>Кабел тип ПВ-А2 1х6 mm²</t>
  </si>
  <si>
    <t>Кабел тип FTP Cat5e</t>
  </si>
  <si>
    <t>Кабел тип СВТ 5х16 mm²</t>
  </si>
  <si>
    <t>Конектори тип МС4</t>
  </si>
  <si>
    <t>Монтаж и подвързване</t>
  </si>
  <si>
    <t>Стоманени поцинковани монтажни профили H40 (40/40/2mm), L=685mm</t>
  </si>
  <si>
    <t>Стоманени поцинковани монтажни профили H40 (40/40/2mm), L=1800mm</t>
  </si>
  <si>
    <t>Стоманени поцинковани монтажни профили C100 (100/50/2mm), L=4580mm</t>
  </si>
  <si>
    <t>Стоманени поцинковани монтажни профили H40 (40/40/2mm), L=500mm</t>
  </si>
  <si>
    <t>Стоманени поцинковани монтажни профили H40 (40/40/2mm), L=1965mm</t>
  </si>
  <si>
    <t>Стоманени поцинковани планки "опора-пета"  (за H40) 150x65mm t=2mm</t>
  </si>
  <si>
    <t>Стоманени поцинковани шарнирни долни планки  (за H40) 150x150mm t=2mm</t>
  </si>
  <si>
    <t>Стоманени поцинковани шарнирни (за H40) 100x44mm t=2mm</t>
  </si>
  <si>
    <t>Метален сегментен анкер M10 (L=130mm)</t>
  </si>
  <si>
    <t>Стоманени поцинковани монтажни профили C100 (100/50/2mm), L=4620mm</t>
  </si>
  <si>
    <t>Стоманени поцинковани монтажни профили C100 (100/50/2mm), L=6620mm</t>
  </si>
  <si>
    <t>Стоманени поцинковани монтажни профили C100 (100/50/2mm), L=5120mm</t>
  </si>
  <si>
    <t>Стоманени поцинковани монтажни профили C100 (100/50/2mm), L=2560mm</t>
  </si>
  <si>
    <r>
      <t xml:space="preserve">Спирателен кран </t>
    </r>
    <r>
      <rPr>
        <sz val="12"/>
        <rFont val="Times New Roman"/>
        <family val="1"/>
        <charset val="204"/>
      </rPr>
      <t>ø 2"</t>
    </r>
  </si>
  <si>
    <r>
      <t xml:space="preserve">Спирателен кран </t>
    </r>
    <r>
      <rPr>
        <sz val="12"/>
        <rFont val="Times New Roman"/>
        <family val="1"/>
        <charset val="204"/>
      </rPr>
      <t>ø 1 1/2"</t>
    </r>
  </si>
  <si>
    <r>
      <t xml:space="preserve">Спирателен кран </t>
    </r>
    <r>
      <rPr>
        <sz val="12"/>
        <rFont val="Times New Roman"/>
        <family val="1"/>
        <charset val="204"/>
      </rPr>
      <t>ø 1"</t>
    </r>
  </si>
  <si>
    <r>
      <t xml:space="preserve">Спирателен кран </t>
    </r>
    <r>
      <rPr>
        <sz val="12"/>
        <rFont val="Times New Roman"/>
        <family val="1"/>
        <charset val="204"/>
      </rPr>
      <t>ø 1/2" за изтакане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</si>
  <si>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 </t>
    </r>
    <r>
      <rPr>
        <sz val="12"/>
        <rFont val="Times New Roman"/>
        <family val="1"/>
        <charset val="204"/>
      </rPr>
      <t>ø89х3.5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</si>
  <si>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2"</t>
    </r>
  </si>
  <si>
    <r>
      <t>Горещо изтеглено коляно КГИ 90</t>
    </r>
    <r>
      <rPr>
        <vertAlign val="superscript"/>
        <sz val="12"/>
        <rFont val="Times New Roman"/>
        <family val="1"/>
        <charset val="204"/>
      </rPr>
      <t xml:space="preserve">о </t>
    </r>
    <r>
      <rPr>
        <sz val="12"/>
        <rFont val="Times New Roman"/>
        <family val="1"/>
        <charset val="204"/>
      </rPr>
      <t>ø 1 1/2"</t>
    </r>
  </si>
  <si>
    <r>
      <t>Вакуумно тръбни колектори с 20 броя вакуумни тръби; оптичен коефициент на ефективност 82 %;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тегло 51 kg; изводи на тръбната мрежа ф 1/2"</t>
    </r>
  </si>
  <si>
    <t>Изграждане на носеща конструкция за монтаж на 89 бр. фотоволтаични панели (1685x1000x32mm) за покривна фотоволтаична електроцентрал, с включени доставка и монтаж на материалите</t>
  </si>
  <si>
    <t xml:space="preserve">Бойлер обемен  500 л. с 2 бр. серпентини  и ел. нагревател - 7,5 kw </t>
  </si>
  <si>
    <t xml:space="preserve">Соларна помпена група за колектори, в комплект с микропроцесорно управление, циркулациона помпа с дебит 2.2 м3 и напор 3,2 м вс., предпазен клапан, термометри, спирателна арматура и възвратни вентили. </t>
  </si>
  <si>
    <t>Управление за бойлерна система с два датчика</t>
  </si>
  <si>
    <t>Щранг регулиращ вентил 160 л/ч; Ф 1/2"</t>
  </si>
  <si>
    <t>Щранг регулиращ вентил 320 л/ч; Ф 3/4"</t>
  </si>
  <si>
    <t>Доставка и монтаж на медна тръба ф18, вкл.фасонни части</t>
  </si>
  <si>
    <t xml:space="preserve">Доставка и монтаж на  изолация от микро пореста гума с дебелина 19 mm за медна тръба ф18 с UV защита </t>
  </si>
  <si>
    <t>Черна газова тръба  ø 11/2 "</t>
  </si>
  <si>
    <t>Акумулаторни батерии за съхранение на енергия</t>
  </si>
  <si>
    <t>компл</t>
  </si>
  <si>
    <t>ЦЕНОВО ПРЕДЛОЖЕНИЕ</t>
  </si>
  <si>
    <t>Доставка и монтаж на алуминиеви външни врати с коеф. на топлопреминаване 1,10 W/m2K, вкл  подходящ обков-по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</si>
</sst>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##0.0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hadow/>
      <sz val="12"/>
      <name val="Times New Roman"/>
      <family val="1"/>
      <charset val="204"/>
    </font>
    <font>
      <b/>
      <i/>
      <shadow/>
      <sz val="12"/>
      <name val="Times New Roman"/>
      <family val="1"/>
      <charset val="204"/>
    </font>
    <font>
      <i/>
      <shadow/>
      <sz val="12"/>
      <name val="Times New Roman"/>
      <family val="1"/>
      <charset val="204"/>
    </font>
    <font>
      <shadow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 applyFill="0"/>
    <xf numFmtId="0" fontId="11" fillId="0" borderId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5" fillId="0" borderId="1" xfId="3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 vertical="center" wrapText="1"/>
    </xf>
    <xf numFmtId="0" fontId="13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0" xfId="3" applyFont="1" applyAlignment="1">
      <alignment horizontal="left" vertical="center" wrapText="1"/>
    </xf>
    <xf numFmtId="4" fontId="14" fillId="0" borderId="0" xfId="3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3" xfId="3" applyFont="1" applyBorder="1" applyAlignment="1">
      <alignment vertical="center" wrapText="1"/>
    </xf>
    <xf numFmtId="0" fontId="12" fillId="0" borderId="5" xfId="3" applyFont="1" applyBorder="1" applyAlignment="1">
      <alignment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4" fontId="12" fillId="0" borderId="5" xfId="3" applyNumberFormat="1" applyFont="1" applyBorder="1" applyAlignment="1">
      <alignment vertical="center" wrapText="1"/>
    </xf>
    <xf numFmtId="4" fontId="12" fillId="0" borderId="4" xfId="3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5" xfId="4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1" applyFont="1" applyBorder="1" applyAlignment="1">
      <alignment horizontal="right" vertical="center" wrapText="1"/>
    </xf>
    <xf numFmtId="0" fontId="4" fillId="0" borderId="4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</cellXfs>
  <cellStyles count="6">
    <cellStyle name="Comma 2" xfId="5"/>
    <cellStyle name="Normal 3" xfId="2"/>
    <cellStyle name="Normal_PriceSchedules_Lot_3_revised_bg-10_PSI_BGN" xfId="3"/>
    <cellStyle name="Normal_Sheet1" xfId="1"/>
    <cellStyle name="Нормален" xfId="0" builtinId="0"/>
    <cellStyle name="Нормален 3" xfId="4"/>
  </cellStyles>
  <dxfs count="12"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4" name="Rectangle 1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5" name="Rectangle 20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6" name="Rectangle 2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10" name="Rectangle 1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11" name="Rectangle 2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12" name="Rectangle 2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2</xdr:row>
      <xdr:rowOff>88900</xdr:rowOff>
    </xdr:from>
    <xdr:to>
      <xdr:col>3</xdr:col>
      <xdr:colOff>6350</xdr:colOff>
      <xdr:row>3</xdr:row>
      <xdr:rowOff>3070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6178550" y="843280"/>
          <a:ext cx="0" cy="112290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6" name="Rectangle 19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7" name="Rectangle 20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8" name="Rectangle 2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1" name="Rectangle 7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2" name="Rectangle 19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3" name="Rectangle 20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7" name="Rectangle 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8" name="Rectangle 19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29" name="Rectangle 20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0" name="Rectangle 2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1" name="Rectangle 2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3" name="Rectangle 7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4" name="Rectangle 19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5" name="Rectangle 20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6" name="Rectangle 2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6350</xdr:colOff>
      <xdr:row>3</xdr:row>
      <xdr:rowOff>80222</xdr:rowOff>
    </xdr:from>
    <xdr:to>
      <xdr:col>3</xdr:col>
      <xdr:colOff>6350</xdr:colOff>
      <xdr:row>4</xdr:row>
      <xdr:rowOff>4815</xdr:rowOff>
    </xdr:to>
    <xdr:sp macro="" textlink="">
      <xdr:nvSpPr>
        <xdr:cNvPr id="37" name="Rectangle 2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6178550" y="1032722"/>
          <a:ext cx="0" cy="9985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38" name="Line 2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39" name="Line 30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0" name="Line 3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1" name="Line 34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2" name="Line 44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3" name="Line 46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4" name="Line 48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5" name="Line 50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6" name="Line 52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7" name="Line 54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8" name="Line 56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0" name="Line 68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1" name="Line 7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2" name="Line 7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3" name="Line 74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4" name="Line 8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5" name="Line 86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6" name="Line 88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7" name="Line 90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8" name="Line 100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59" name="Line 10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0" name="Line 104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1" name="Line 106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2" name="Line 116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3" name="Line 118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4" name="Line 120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5" name="Line 12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6" name="Line 132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7" name="Line 134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8" name="Line 136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69" name="Line 13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0" name="Line 164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1" name="Line 166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2" name="Line 168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3" name="Line 170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4" name="Line 180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5" name="Line 18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6" name="Line 184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7" name="Line 18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8" name="Line 196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79" name="Line 19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0" name="Line 20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1" name="Line 20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2" name="Line 228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3" name="Line 230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4" name="Line 23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5" name="Line 23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6" name="Line 20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7" name="Line 2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8" name="Line 24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579120</xdr:colOff>
      <xdr:row>111</xdr:row>
      <xdr:rowOff>228600</xdr:rowOff>
    </xdr:from>
    <xdr:to>
      <xdr:col>1</xdr:col>
      <xdr:colOff>624840</xdr:colOff>
      <xdr:row>111</xdr:row>
      <xdr:rowOff>228600</xdr:rowOff>
    </xdr:to>
    <xdr:sp macro="" textlink="">
      <xdr:nvSpPr>
        <xdr:cNvPr id="89" name="Line 26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929640" y="30868620"/>
          <a:ext cx="45720" cy="0"/>
        </a:xfrm>
        <a:prstGeom prst="line">
          <a:avLst/>
        </a:prstGeom>
        <a:noFill/>
        <a:ln w="255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0" name="Rectangle 3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1" name="Rectangle 7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2" name="Rectangle 19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3" name="Rectangle 20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4" name="Rectangle 2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5" name="Rectangle 2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6" name="Rectangle 3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7" name="Rectangle 7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8" name="Rectangle 19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99" name="Rectangle 2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0" name="Rectangle 2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1" name="Rectangle 2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rrowheads="1"/>
        </xdr:cNvSpPr>
      </xdr:nvSpPr>
      <xdr:spPr bwMode="auto">
        <a:xfrm>
          <a:off x="5772150" y="716492"/>
          <a:ext cx="0" cy="1165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2" name="Rectangle 3">
          <a:extLst>
            <a:ext uri="{FF2B5EF4-FFF2-40B4-BE49-F238E27FC236}">
              <a16:creationId xmlns:a16="http://schemas.microsoft.com/office/drawing/2014/main" id="{2EB810A3-11F1-4ADB-8830-93165379A847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3" name="Rectangle 7">
          <a:extLst>
            <a:ext uri="{FF2B5EF4-FFF2-40B4-BE49-F238E27FC236}">
              <a16:creationId xmlns:a16="http://schemas.microsoft.com/office/drawing/2014/main" id="{F30F12AF-9B9B-428E-A245-43BD20AAE456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4" name="Rectangle 19">
          <a:extLst>
            <a:ext uri="{FF2B5EF4-FFF2-40B4-BE49-F238E27FC236}">
              <a16:creationId xmlns:a16="http://schemas.microsoft.com/office/drawing/2014/main" id="{01410345-2C0C-4532-8F44-4B95D83AB0F2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5" name="Rectangle 20">
          <a:extLst>
            <a:ext uri="{FF2B5EF4-FFF2-40B4-BE49-F238E27FC236}">
              <a16:creationId xmlns:a16="http://schemas.microsoft.com/office/drawing/2014/main" id="{46E28070-0665-46B8-9964-6B1EABC44D38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6" name="Rectangle 21">
          <a:extLst>
            <a:ext uri="{FF2B5EF4-FFF2-40B4-BE49-F238E27FC236}">
              <a16:creationId xmlns:a16="http://schemas.microsoft.com/office/drawing/2014/main" id="{7BCF57D9-0531-44B8-8752-22240F9516C6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7" name="Rectangle 22">
          <a:extLst>
            <a:ext uri="{FF2B5EF4-FFF2-40B4-BE49-F238E27FC236}">
              <a16:creationId xmlns:a16="http://schemas.microsoft.com/office/drawing/2014/main" id="{B0D3B18C-7D62-4312-8DDD-2827B16EF56F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8" name="Rectangle 3">
          <a:extLst>
            <a:ext uri="{FF2B5EF4-FFF2-40B4-BE49-F238E27FC236}">
              <a16:creationId xmlns:a16="http://schemas.microsoft.com/office/drawing/2014/main" id="{006B04D6-5A4E-4A54-81D3-7948299E06D0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09" name="Rectangle 7">
          <a:extLst>
            <a:ext uri="{FF2B5EF4-FFF2-40B4-BE49-F238E27FC236}">
              <a16:creationId xmlns:a16="http://schemas.microsoft.com/office/drawing/2014/main" id="{0F9487FD-ED22-4E7D-9001-479F4F01F17A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10" name="Rectangle 19">
          <a:extLst>
            <a:ext uri="{FF2B5EF4-FFF2-40B4-BE49-F238E27FC236}">
              <a16:creationId xmlns:a16="http://schemas.microsoft.com/office/drawing/2014/main" id="{DDAB6F95-1E0C-4CEB-87C2-CAFAB00FE5E0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11" name="Rectangle 20">
          <a:extLst>
            <a:ext uri="{FF2B5EF4-FFF2-40B4-BE49-F238E27FC236}">
              <a16:creationId xmlns:a16="http://schemas.microsoft.com/office/drawing/2014/main" id="{C94C9AA3-9294-484C-95CB-6C3A2F34E2E3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12" name="Rectangle 21">
          <a:extLst>
            <a:ext uri="{FF2B5EF4-FFF2-40B4-BE49-F238E27FC236}">
              <a16:creationId xmlns:a16="http://schemas.microsoft.com/office/drawing/2014/main" id="{9DC759A8-4D67-4FA1-956B-C94097B8096E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  <xdr:twoCellAnchor>
    <xdr:from>
      <xdr:col>3</xdr:col>
      <xdr:colOff>0</xdr:colOff>
      <xdr:row>3</xdr:row>
      <xdr:rowOff>87842</xdr:rowOff>
    </xdr:from>
    <xdr:to>
      <xdr:col>3</xdr:col>
      <xdr:colOff>0</xdr:colOff>
      <xdr:row>4</xdr:row>
      <xdr:rowOff>4396</xdr:rowOff>
    </xdr:to>
    <xdr:sp macro="" textlink="">
      <xdr:nvSpPr>
        <xdr:cNvPr id="113" name="Rectangle 22">
          <a:extLst>
            <a:ext uri="{FF2B5EF4-FFF2-40B4-BE49-F238E27FC236}">
              <a16:creationId xmlns:a16="http://schemas.microsoft.com/office/drawing/2014/main" id="{3CF88A42-0514-42D4-80BE-412C8D9F41D0}"/>
            </a:ext>
          </a:extLst>
        </xdr:cNvPr>
        <xdr:cNvSpPr>
          <a:spLocks noChangeArrowheads="1"/>
        </xdr:cNvSpPr>
      </xdr:nvSpPr>
      <xdr:spPr bwMode="auto">
        <a:xfrm>
          <a:off x="5924550" y="697442"/>
          <a:ext cx="0" cy="154679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bg-BG" sz="1000" b="1" i="0" strike="noStrike">
              <a:solidFill>
                <a:srgbClr val="000000"/>
              </a:solidFill>
              <a:latin typeface="HebarU"/>
            </a:rPr>
            <a:t>6.ЙНОСТНА СМЕТКА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abSelected="1" topLeftCell="A235" zoomScaleNormal="100" workbookViewId="0">
      <selection activeCell="B248" sqref="B248"/>
    </sheetView>
  </sheetViews>
  <sheetFormatPr defaultColWidth="9.140625" defaultRowHeight="14.25" x14ac:dyDescent="0.25"/>
  <cols>
    <col min="1" max="1" width="5.140625" style="26" customWidth="1"/>
    <col min="2" max="2" width="78.42578125" style="25" customWidth="1"/>
    <col min="3" max="3" width="6.42578125" style="26" customWidth="1"/>
    <col min="4" max="4" width="13.140625" style="27" bestFit="1" customWidth="1"/>
    <col min="5" max="5" width="13.140625" style="27" customWidth="1"/>
    <col min="6" max="6" width="13.28515625" style="27" customWidth="1"/>
    <col min="7" max="231" width="9.140625" style="25"/>
    <col min="232" max="232" width="5.140625" style="25" customWidth="1"/>
    <col min="233" max="233" width="78.42578125" style="25" customWidth="1"/>
    <col min="234" max="234" width="6.42578125" style="25" customWidth="1"/>
    <col min="235" max="235" width="9.7109375" style="25" customWidth="1"/>
    <col min="236" max="236" width="11.42578125" style="25" bestFit="1" customWidth="1"/>
    <col min="237" max="237" width="13.28515625" style="25" customWidth="1"/>
    <col min="238" max="238" width="0" style="25" hidden="1" customWidth="1"/>
    <col min="239" max="239" width="11.85546875" style="25" bestFit="1" customWidth="1"/>
    <col min="240" max="487" width="9.140625" style="25"/>
    <col min="488" max="488" width="5.140625" style="25" customWidth="1"/>
    <col min="489" max="489" width="78.42578125" style="25" customWidth="1"/>
    <col min="490" max="490" width="6.42578125" style="25" customWidth="1"/>
    <col min="491" max="491" width="9.7109375" style="25" customWidth="1"/>
    <col min="492" max="492" width="11.42578125" style="25" bestFit="1" customWidth="1"/>
    <col min="493" max="493" width="13.28515625" style="25" customWidth="1"/>
    <col min="494" max="494" width="0" style="25" hidden="1" customWidth="1"/>
    <col min="495" max="495" width="11.85546875" style="25" bestFit="1" customWidth="1"/>
    <col min="496" max="743" width="9.140625" style="25"/>
    <col min="744" max="744" width="5.140625" style="25" customWidth="1"/>
    <col min="745" max="745" width="78.42578125" style="25" customWidth="1"/>
    <col min="746" max="746" width="6.42578125" style="25" customWidth="1"/>
    <col min="747" max="747" width="9.7109375" style="25" customWidth="1"/>
    <col min="748" max="748" width="11.42578125" style="25" bestFit="1" customWidth="1"/>
    <col min="749" max="749" width="13.28515625" style="25" customWidth="1"/>
    <col min="750" max="750" width="0" style="25" hidden="1" customWidth="1"/>
    <col min="751" max="751" width="11.85546875" style="25" bestFit="1" customWidth="1"/>
    <col min="752" max="999" width="9.140625" style="25"/>
    <col min="1000" max="1000" width="5.140625" style="25" customWidth="1"/>
    <col min="1001" max="1001" width="78.42578125" style="25" customWidth="1"/>
    <col min="1002" max="1002" width="6.42578125" style="25" customWidth="1"/>
    <col min="1003" max="1003" width="9.7109375" style="25" customWidth="1"/>
    <col min="1004" max="1004" width="11.42578125" style="25" bestFit="1" customWidth="1"/>
    <col min="1005" max="1005" width="13.28515625" style="25" customWidth="1"/>
    <col min="1006" max="1006" width="0" style="25" hidden="1" customWidth="1"/>
    <col min="1007" max="1007" width="11.85546875" style="25" bestFit="1" customWidth="1"/>
    <col min="1008" max="1255" width="9.140625" style="25"/>
    <col min="1256" max="1256" width="5.140625" style="25" customWidth="1"/>
    <col min="1257" max="1257" width="78.42578125" style="25" customWidth="1"/>
    <col min="1258" max="1258" width="6.42578125" style="25" customWidth="1"/>
    <col min="1259" max="1259" width="9.7109375" style="25" customWidth="1"/>
    <col min="1260" max="1260" width="11.42578125" style="25" bestFit="1" customWidth="1"/>
    <col min="1261" max="1261" width="13.28515625" style="25" customWidth="1"/>
    <col min="1262" max="1262" width="0" style="25" hidden="1" customWidth="1"/>
    <col min="1263" max="1263" width="11.85546875" style="25" bestFit="1" customWidth="1"/>
    <col min="1264" max="1511" width="9.140625" style="25"/>
    <col min="1512" max="1512" width="5.140625" style="25" customWidth="1"/>
    <col min="1513" max="1513" width="78.42578125" style="25" customWidth="1"/>
    <col min="1514" max="1514" width="6.42578125" style="25" customWidth="1"/>
    <col min="1515" max="1515" width="9.7109375" style="25" customWidth="1"/>
    <col min="1516" max="1516" width="11.42578125" style="25" bestFit="1" customWidth="1"/>
    <col min="1517" max="1517" width="13.28515625" style="25" customWidth="1"/>
    <col min="1518" max="1518" width="0" style="25" hidden="1" customWidth="1"/>
    <col min="1519" max="1519" width="11.85546875" style="25" bestFit="1" customWidth="1"/>
    <col min="1520" max="1767" width="9.140625" style="25"/>
    <col min="1768" max="1768" width="5.140625" style="25" customWidth="1"/>
    <col min="1769" max="1769" width="78.42578125" style="25" customWidth="1"/>
    <col min="1770" max="1770" width="6.42578125" style="25" customWidth="1"/>
    <col min="1771" max="1771" width="9.7109375" style="25" customWidth="1"/>
    <col min="1772" max="1772" width="11.42578125" style="25" bestFit="1" customWidth="1"/>
    <col min="1773" max="1773" width="13.28515625" style="25" customWidth="1"/>
    <col min="1774" max="1774" width="0" style="25" hidden="1" customWidth="1"/>
    <col min="1775" max="1775" width="11.85546875" style="25" bestFit="1" customWidth="1"/>
    <col min="1776" max="2023" width="9.140625" style="25"/>
    <col min="2024" max="2024" width="5.140625" style="25" customWidth="1"/>
    <col min="2025" max="2025" width="78.42578125" style="25" customWidth="1"/>
    <col min="2026" max="2026" width="6.42578125" style="25" customWidth="1"/>
    <col min="2027" max="2027" width="9.7109375" style="25" customWidth="1"/>
    <col min="2028" max="2028" width="11.42578125" style="25" bestFit="1" customWidth="1"/>
    <col min="2029" max="2029" width="13.28515625" style="25" customWidth="1"/>
    <col min="2030" max="2030" width="0" style="25" hidden="1" customWidth="1"/>
    <col min="2031" max="2031" width="11.85546875" style="25" bestFit="1" customWidth="1"/>
    <col min="2032" max="2279" width="9.140625" style="25"/>
    <col min="2280" max="2280" width="5.140625" style="25" customWidth="1"/>
    <col min="2281" max="2281" width="78.42578125" style="25" customWidth="1"/>
    <col min="2282" max="2282" width="6.42578125" style="25" customWidth="1"/>
    <col min="2283" max="2283" width="9.7109375" style="25" customWidth="1"/>
    <col min="2284" max="2284" width="11.42578125" style="25" bestFit="1" customWidth="1"/>
    <col min="2285" max="2285" width="13.28515625" style="25" customWidth="1"/>
    <col min="2286" max="2286" width="0" style="25" hidden="1" customWidth="1"/>
    <col min="2287" max="2287" width="11.85546875" style="25" bestFit="1" customWidth="1"/>
    <col min="2288" max="2535" width="9.140625" style="25"/>
    <col min="2536" max="2536" width="5.140625" style="25" customWidth="1"/>
    <col min="2537" max="2537" width="78.42578125" style="25" customWidth="1"/>
    <col min="2538" max="2538" width="6.42578125" style="25" customWidth="1"/>
    <col min="2539" max="2539" width="9.7109375" style="25" customWidth="1"/>
    <col min="2540" max="2540" width="11.42578125" style="25" bestFit="1" customWidth="1"/>
    <col min="2541" max="2541" width="13.28515625" style="25" customWidth="1"/>
    <col min="2542" max="2542" width="0" style="25" hidden="1" customWidth="1"/>
    <col min="2543" max="2543" width="11.85546875" style="25" bestFit="1" customWidth="1"/>
    <col min="2544" max="2791" width="9.140625" style="25"/>
    <col min="2792" max="2792" width="5.140625" style="25" customWidth="1"/>
    <col min="2793" max="2793" width="78.42578125" style="25" customWidth="1"/>
    <col min="2794" max="2794" width="6.42578125" style="25" customWidth="1"/>
    <col min="2795" max="2795" width="9.7109375" style="25" customWidth="1"/>
    <col min="2796" max="2796" width="11.42578125" style="25" bestFit="1" customWidth="1"/>
    <col min="2797" max="2797" width="13.28515625" style="25" customWidth="1"/>
    <col min="2798" max="2798" width="0" style="25" hidden="1" customWidth="1"/>
    <col min="2799" max="2799" width="11.85546875" style="25" bestFit="1" customWidth="1"/>
    <col min="2800" max="3047" width="9.140625" style="25"/>
    <col min="3048" max="3048" width="5.140625" style="25" customWidth="1"/>
    <col min="3049" max="3049" width="78.42578125" style="25" customWidth="1"/>
    <col min="3050" max="3050" width="6.42578125" style="25" customWidth="1"/>
    <col min="3051" max="3051" width="9.7109375" style="25" customWidth="1"/>
    <col min="3052" max="3052" width="11.42578125" style="25" bestFit="1" customWidth="1"/>
    <col min="3053" max="3053" width="13.28515625" style="25" customWidth="1"/>
    <col min="3054" max="3054" width="0" style="25" hidden="1" customWidth="1"/>
    <col min="3055" max="3055" width="11.85546875" style="25" bestFit="1" customWidth="1"/>
    <col min="3056" max="3303" width="9.140625" style="25"/>
    <col min="3304" max="3304" width="5.140625" style="25" customWidth="1"/>
    <col min="3305" max="3305" width="78.42578125" style="25" customWidth="1"/>
    <col min="3306" max="3306" width="6.42578125" style="25" customWidth="1"/>
    <col min="3307" max="3307" width="9.7109375" style="25" customWidth="1"/>
    <col min="3308" max="3308" width="11.42578125" style="25" bestFit="1" customWidth="1"/>
    <col min="3309" max="3309" width="13.28515625" style="25" customWidth="1"/>
    <col min="3310" max="3310" width="0" style="25" hidden="1" customWidth="1"/>
    <col min="3311" max="3311" width="11.85546875" style="25" bestFit="1" customWidth="1"/>
    <col min="3312" max="3559" width="9.140625" style="25"/>
    <col min="3560" max="3560" width="5.140625" style="25" customWidth="1"/>
    <col min="3561" max="3561" width="78.42578125" style="25" customWidth="1"/>
    <col min="3562" max="3562" width="6.42578125" style="25" customWidth="1"/>
    <col min="3563" max="3563" width="9.7109375" style="25" customWidth="1"/>
    <col min="3564" max="3564" width="11.42578125" style="25" bestFit="1" customWidth="1"/>
    <col min="3565" max="3565" width="13.28515625" style="25" customWidth="1"/>
    <col min="3566" max="3566" width="0" style="25" hidden="1" customWidth="1"/>
    <col min="3567" max="3567" width="11.85546875" style="25" bestFit="1" customWidth="1"/>
    <col min="3568" max="3815" width="9.140625" style="25"/>
    <col min="3816" max="3816" width="5.140625" style="25" customWidth="1"/>
    <col min="3817" max="3817" width="78.42578125" style="25" customWidth="1"/>
    <col min="3818" max="3818" width="6.42578125" style="25" customWidth="1"/>
    <col min="3819" max="3819" width="9.7109375" style="25" customWidth="1"/>
    <col min="3820" max="3820" width="11.42578125" style="25" bestFit="1" customWidth="1"/>
    <col min="3821" max="3821" width="13.28515625" style="25" customWidth="1"/>
    <col min="3822" max="3822" width="0" style="25" hidden="1" customWidth="1"/>
    <col min="3823" max="3823" width="11.85546875" style="25" bestFit="1" customWidth="1"/>
    <col min="3824" max="4071" width="9.140625" style="25"/>
    <col min="4072" max="4072" width="5.140625" style="25" customWidth="1"/>
    <col min="4073" max="4073" width="78.42578125" style="25" customWidth="1"/>
    <col min="4074" max="4074" width="6.42578125" style="25" customWidth="1"/>
    <col min="4075" max="4075" width="9.7109375" style="25" customWidth="1"/>
    <col min="4076" max="4076" width="11.42578125" style="25" bestFit="1" customWidth="1"/>
    <col min="4077" max="4077" width="13.28515625" style="25" customWidth="1"/>
    <col min="4078" max="4078" width="0" style="25" hidden="1" customWidth="1"/>
    <col min="4079" max="4079" width="11.85546875" style="25" bestFit="1" customWidth="1"/>
    <col min="4080" max="4327" width="9.140625" style="25"/>
    <col min="4328" max="4328" width="5.140625" style="25" customWidth="1"/>
    <col min="4329" max="4329" width="78.42578125" style="25" customWidth="1"/>
    <col min="4330" max="4330" width="6.42578125" style="25" customWidth="1"/>
    <col min="4331" max="4331" width="9.7109375" style="25" customWidth="1"/>
    <col min="4332" max="4332" width="11.42578125" style="25" bestFit="1" customWidth="1"/>
    <col min="4333" max="4333" width="13.28515625" style="25" customWidth="1"/>
    <col min="4334" max="4334" width="0" style="25" hidden="1" customWidth="1"/>
    <col min="4335" max="4335" width="11.85546875" style="25" bestFit="1" customWidth="1"/>
    <col min="4336" max="4583" width="9.140625" style="25"/>
    <col min="4584" max="4584" width="5.140625" style="25" customWidth="1"/>
    <col min="4585" max="4585" width="78.42578125" style="25" customWidth="1"/>
    <col min="4586" max="4586" width="6.42578125" style="25" customWidth="1"/>
    <col min="4587" max="4587" width="9.7109375" style="25" customWidth="1"/>
    <col min="4588" max="4588" width="11.42578125" style="25" bestFit="1" customWidth="1"/>
    <col min="4589" max="4589" width="13.28515625" style="25" customWidth="1"/>
    <col min="4590" max="4590" width="0" style="25" hidden="1" customWidth="1"/>
    <col min="4591" max="4591" width="11.85546875" style="25" bestFit="1" customWidth="1"/>
    <col min="4592" max="4839" width="9.140625" style="25"/>
    <col min="4840" max="4840" width="5.140625" style="25" customWidth="1"/>
    <col min="4841" max="4841" width="78.42578125" style="25" customWidth="1"/>
    <col min="4842" max="4842" width="6.42578125" style="25" customWidth="1"/>
    <col min="4843" max="4843" width="9.7109375" style="25" customWidth="1"/>
    <col min="4844" max="4844" width="11.42578125" style="25" bestFit="1" customWidth="1"/>
    <col min="4845" max="4845" width="13.28515625" style="25" customWidth="1"/>
    <col min="4846" max="4846" width="0" style="25" hidden="1" customWidth="1"/>
    <col min="4847" max="4847" width="11.85546875" style="25" bestFit="1" customWidth="1"/>
    <col min="4848" max="5095" width="9.140625" style="25"/>
    <col min="5096" max="5096" width="5.140625" style="25" customWidth="1"/>
    <col min="5097" max="5097" width="78.42578125" style="25" customWidth="1"/>
    <col min="5098" max="5098" width="6.42578125" style="25" customWidth="1"/>
    <col min="5099" max="5099" width="9.7109375" style="25" customWidth="1"/>
    <col min="5100" max="5100" width="11.42578125" style="25" bestFit="1" customWidth="1"/>
    <col min="5101" max="5101" width="13.28515625" style="25" customWidth="1"/>
    <col min="5102" max="5102" width="0" style="25" hidden="1" customWidth="1"/>
    <col min="5103" max="5103" width="11.85546875" style="25" bestFit="1" customWidth="1"/>
    <col min="5104" max="5351" width="9.140625" style="25"/>
    <col min="5352" max="5352" width="5.140625" style="25" customWidth="1"/>
    <col min="5353" max="5353" width="78.42578125" style="25" customWidth="1"/>
    <col min="5354" max="5354" width="6.42578125" style="25" customWidth="1"/>
    <col min="5355" max="5355" width="9.7109375" style="25" customWidth="1"/>
    <col min="5356" max="5356" width="11.42578125" style="25" bestFit="1" customWidth="1"/>
    <col min="5357" max="5357" width="13.28515625" style="25" customWidth="1"/>
    <col min="5358" max="5358" width="0" style="25" hidden="1" customWidth="1"/>
    <col min="5359" max="5359" width="11.85546875" style="25" bestFit="1" customWidth="1"/>
    <col min="5360" max="5607" width="9.140625" style="25"/>
    <col min="5608" max="5608" width="5.140625" style="25" customWidth="1"/>
    <col min="5609" max="5609" width="78.42578125" style="25" customWidth="1"/>
    <col min="5610" max="5610" width="6.42578125" style="25" customWidth="1"/>
    <col min="5611" max="5611" width="9.7109375" style="25" customWidth="1"/>
    <col min="5612" max="5612" width="11.42578125" style="25" bestFit="1" customWidth="1"/>
    <col min="5613" max="5613" width="13.28515625" style="25" customWidth="1"/>
    <col min="5614" max="5614" width="0" style="25" hidden="1" customWidth="1"/>
    <col min="5615" max="5615" width="11.85546875" style="25" bestFit="1" customWidth="1"/>
    <col min="5616" max="5863" width="9.140625" style="25"/>
    <col min="5864" max="5864" width="5.140625" style="25" customWidth="1"/>
    <col min="5865" max="5865" width="78.42578125" style="25" customWidth="1"/>
    <col min="5866" max="5866" width="6.42578125" style="25" customWidth="1"/>
    <col min="5867" max="5867" width="9.7109375" style="25" customWidth="1"/>
    <col min="5868" max="5868" width="11.42578125" style="25" bestFit="1" customWidth="1"/>
    <col min="5869" max="5869" width="13.28515625" style="25" customWidth="1"/>
    <col min="5870" max="5870" width="0" style="25" hidden="1" customWidth="1"/>
    <col min="5871" max="5871" width="11.85546875" style="25" bestFit="1" customWidth="1"/>
    <col min="5872" max="6119" width="9.140625" style="25"/>
    <col min="6120" max="6120" width="5.140625" style="25" customWidth="1"/>
    <col min="6121" max="6121" width="78.42578125" style="25" customWidth="1"/>
    <col min="6122" max="6122" width="6.42578125" style="25" customWidth="1"/>
    <col min="6123" max="6123" width="9.7109375" style="25" customWidth="1"/>
    <col min="6124" max="6124" width="11.42578125" style="25" bestFit="1" customWidth="1"/>
    <col min="6125" max="6125" width="13.28515625" style="25" customWidth="1"/>
    <col min="6126" max="6126" width="0" style="25" hidden="1" customWidth="1"/>
    <col min="6127" max="6127" width="11.85546875" style="25" bestFit="1" customWidth="1"/>
    <col min="6128" max="6375" width="9.140625" style="25"/>
    <col min="6376" max="6376" width="5.140625" style="25" customWidth="1"/>
    <col min="6377" max="6377" width="78.42578125" style="25" customWidth="1"/>
    <col min="6378" max="6378" width="6.42578125" style="25" customWidth="1"/>
    <col min="6379" max="6379" width="9.7109375" style="25" customWidth="1"/>
    <col min="6380" max="6380" width="11.42578125" style="25" bestFit="1" customWidth="1"/>
    <col min="6381" max="6381" width="13.28515625" style="25" customWidth="1"/>
    <col min="6382" max="6382" width="0" style="25" hidden="1" customWidth="1"/>
    <col min="6383" max="6383" width="11.85546875" style="25" bestFit="1" customWidth="1"/>
    <col min="6384" max="6631" width="9.140625" style="25"/>
    <col min="6632" max="6632" width="5.140625" style="25" customWidth="1"/>
    <col min="6633" max="6633" width="78.42578125" style="25" customWidth="1"/>
    <col min="6634" max="6634" width="6.42578125" style="25" customWidth="1"/>
    <col min="6635" max="6635" width="9.7109375" style="25" customWidth="1"/>
    <col min="6636" max="6636" width="11.42578125" style="25" bestFit="1" customWidth="1"/>
    <col min="6637" max="6637" width="13.28515625" style="25" customWidth="1"/>
    <col min="6638" max="6638" width="0" style="25" hidden="1" customWidth="1"/>
    <col min="6639" max="6639" width="11.85546875" style="25" bestFit="1" customWidth="1"/>
    <col min="6640" max="6887" width="9.140625" style="25"/>
    <col min="6888" max="6888" width="5.140625" style="25" customWidth="1"/>
    <col min="6889" max="6889" width="78.42578125" style="25" customWidth="1"/>
    <col min="6890" max="6890" width="6.42578125" style="25" customWidth="1"/>
    <col min="6891" max="6891" width="9.7109375" style="25" customWidth="1"/>
    <col min="6892" max="6892" width="11.42578125" style="25" bestFit="1" customWidth="1"/>
    <col min="6893" max="6893" width="13.28515625" style="25" customWidth="1"/>
    <col min="6894" max="6894" width="0" style="25" hidden="1" customWidth="1"/>
    <col min="6895" max="6895" width="11.85546875" style="25" bestFit="1" customWidth="1"/>
    <col min="6896" max="7143" width="9.140625" style="25"/>
    <col min="7144" max="7144" width="5.140625" style="25" customWidth="1"/>
    <col min="7145" max="7145" width="78.42578125" style="25" customWidth="1"/>
    <col min="7146" max="7146" width="6.42578125" style="25" customWidth="1"/>
    <col min="7147" max="7147" width="9.7109375" style="25" customWidth="1"/>
    <col min="7148" max="7148" width="11.42578125" style="25" bestFit="1" customWidth="1"/>
    <col min="7149" max="7149" width="13.28515625" style="25" customWidth="1"/>
    <col min="7150" max="7150" width="0" style="25" hidden="1" customWidth="1"/>
    <col min="7151" max="7151" width="11.85546875" style="25" bestFit="1" customWidth="1"/>
    <col min="7152" max="7399" width="9.140625" style="25"/>
    <col min="7400" max="7400" width="5.140625" style="25" customWidth="1"/>
    <col min="7401" max="7401" width="78.42578125" style="25" customWidth="1"/>
    <col min="7402" max="7402" width="6.42578125" style="25" customWidth="1"/>
    <col min="7403" max="7403" width="9.7109375" style="25" customWidth="1"/>
    <col min="7404" max="7404" width="11.42578125" style="25" bestFit="1" customWidth="1"/>
    <col min="7405" max="7405" width="13.28515625" style="25" customWidth="1"/>
    <col min="7406" max="7406" width="0" style="25" hidden="1" customWidth="1"/>
    <col min="7407" max="7407" width="11.85546875" style="25" bestFit="1" customWidth="1"/>
    <col min="7408" max="7655" width="9.140625" style="25"/>
    <col min="7656" max="7656" width="5.140625" style="25" customWidth="1"/>
    <col min="7657" max="7657" width="78.42578125" style="25" customWidth="1"/>
    <col min="7658" max="7658" width="6.42578125" style="25" customWidth="1"/>
    <col min="7659" max="7659" width="9.7109375" style="25" customWidth="1"/>
    <col min="7660" max="7660" width="11.42578125" style="25" bestFit="1" customWidth="1"/>
    <col min="7661" max="7661" width="13.28515625" style="25" customWidth="1"/>
    <col min="7662" max="7662" width="0" style="25" hidden="1" customWidth="1"/>
    <col min="7663" max="7663" width="11.85546875" style="25" bestFit="1" customWidth="1"/>
    <col min="7664" max="7911" width="9.140625" style="25"/>
    <col min="7912" max="7912" width="5.140625" style="25" customWidth="1"/>
    <col min="7913" max="7913" width="78.42578125" style="25" customWidth="1"/>
    <col min="7914" max="7914" width="6.42578125" style="25" customWidth="1"/>
    <col min="7915" max="7915" width="9.7109375" style="25" customWidth="1"/>
    <col min="7916" max="7916" width="11.42578125" style="25" bestFit="1" customWidth="1"/>
    <col min="7917" max="7917" width="13.28515625" style="25" customWidth="1"/>
    <col min="7918" max="7918" width="0" style="25" hidden="1" customWidth="1"/>
    <col min="7919" max="7919" width="11.85546875" style="25" bestFit="1" customWidth="1"/>
    <col min="7920" max="8167" width="9.140625" style="25"/>
    <col min="8168" max="8168" width="5.140625" style="25" customWidth="1"/>
    <col min="8169" max="8169" width="78.42578125" style="25" customWidth="1"/>
    <col min="8170" max="8170" width="6.42578125" style="25" customWidth="1"/>
    <col min="8171" max="8171" width="9.7109375" style="25" customWidth="1"/>
    <col min="8172" max="8172" width="11.42578125" style="25" bestFit="1" customWidth="1"/>
    <col min="8173" max="8173" width="13.28515625" style="25" customWidth="1"/>
    <col min="8174" max="8174" width="0" style="25" hidden="1" customWidth="1"/>
    <col min="8175" max="8175" width="11.85546875" style="25" bestFit="1" customWidth="1"/>
    <col min="8176" max="8423" width="9.140625" style="25"/>
    <col min="8424" max="8424" width="5.140625" style="25" customWidth="1"/>
    <col min="8425" max="8425" width="78.42578125" style="25" customWidth="1"/>
    <col min="8426" max="8426" width="6.42578125" style="25" customWidth="1"/>
    <col min="8427" max="8427" width="9.7109375" style="25" customWidth="1"/>
    <col min="8428" max="8428" width="11.42578125" style="25" bestFit="1" customWidth="1"/>
    <col min="8429" max="8429" width="13.28515625" style="25" customWidth="1"/>
    <col min="8430" max="8430" width="0" style="25" hidden="1" customWidth="1"/>
    <col min="8431" max="8431" width="11.85546875" style="25" bestFit="1" customWidth="1"/>
    <col min="8432" max="8679" width="9.140625" style="25"/>
    <col min="8680" max="8680" width="5.140625" style="25" customWidth="1"/>
    <col min="8681" max="8681" width="78.42578125" style="25" customWidth="1"/>
    <col min="8682" max="8682" width="6.42578125" style="25" customWidth="1"/>
    <col min="8683" max="8683" width="9.7109375" style="25" customWidth="1"/>
    <col min="8684" max="8684" width="11.42578125" style="25" bestFit="1" customWidth="1"/>
    <col min="8685" max="8685" width="13.28515625" style="25" customWidth="1"/>
    <col min="8686" max="8686" width="0" style="25" hidden="1" customWidth="1"/>
    <col min="8687" max="8687" width="11.85546875" style="25" bestFit="1" customWidth="1"/>
    <col min="8688" max="8935" width="9.140625" style="25"/>
    <col min="8936" max="8936" width="5.140625" style="25" customWidth="1"/>
    <col min="8937" max="8937" width="78.42578125" style="25" customWidth="1"/>
    <col min="8938" max="8938" width="6.42578125" style="25" customWidth="1"/>
    <col min="8939" max="8939" width="9.7109375" style="25" customWidth="1"/>
    <col min="8940" max="8940" width="11.42578125" style="25" bestFit="1" customWidth="1"/>
    <col min="8941" max="8941" width="13.28515625" style="25" customWidth="1"/>
    <col min="8942" max="8942" width="0" style="25" hidden="1" customWidth="1"/>
    <col min="8943" max="8943" width="11.85546875" style="25" bestFit="1" customWidth="1"/>
    <col min="8944" max="9191" width="9.140625" style="25"/>
    <col min="9192" max="9192" width="5.140625" style="25" customWidth="1"/>
    <col min="9193" max="9193" width="78.42578125" style="25" customWidth="1"/>
    <col min="9194" max="9194" width="6.42578125" style="25" customWidth="1"/>
    <col min="9195" max="9195" width="9.7109375" style="25" customWidth="1"/>
    <col min="9196" max="9196" width="11.42578125" style="25" bestFit="1" customWidth="1"/>
    <col min="9197" max="9197" width="13.28515625" style="25" customWidth="1"/>
    <col min="9198" max="9198" width="0" style="25" hidden="1" customWidth="1"/>
    <col min="9199" max="9199" width="11.85546875" style="25" bestFit="1" customWidth="1"/>
    <col min="9200" max="9447" width="9.140625" style="25"/>
    <col min="9448" max="9448" width="5.140625" style="25" customWidth="1"/>
    <col min="9449" max="9449" width="78.42578125" style="25" customWidth="1"/>
    <col min="9450" max="9450" width="6.42578125" style="25" customWidth="1"/>
    <col min="9451" max="9451" width="9.7109375" style="25" customWidth="1"/>
    <col min="9452" max="9452" width="11.42578125" style="25" bestFit="1" customWidth="1"/>
    <col min="9453" max="9453" width="13.28515625" style="25" customWidth="1"/>
    <col min="9454" max="9454" width="0" style="25" hidden="1" customWidth="1"/>
    <col min="9455" max="9455" width="11.85546875" style="25" bestFit="1" customWidth="1"/>
    <col min="9456" max="9703" width="9.140625" style="25"/>
    <col min="9704" max="9704" width="5.140625" style="25" customWidth="1"/>
    <col min="9705" max="9705" width="78.42578125" style="25" customWidth="1"/>
    <col min="9706" max="9706" width="6.42578125" style="25" customWidth="1"/>
    <col min="9707" max="9707" width="9.7109375" style="25" customWidth="1"/>
    <col min="9708" max="9708" width="11.42578125" style="25" bestFit="1" customWidth="1"/>
    <col min="9709" max="9709" width="13.28515625" style="25" customWidth="1"/>
    <col min="9710" max="9710" width="0" style="25" hidden="1" customWidth="1"/>
    <col min="9711" max="9711" width="11.85546875" style="25" bestFit="1" customWidth="1"/>
    <col min="9712" max="9959" width="9.140625" style="25"/>
    <col min="9960" max="9960" width="5.140625" style="25" customWidth="1"/>
    <col min="9961" max="9961" width="78.42578125" style="25" customWidth="1"/>
    <col min="9962" max="9962" width="6.42578125" style="25" customWidth="1"/>
    <col min="9963" max="9963" width="9.7109375" style="25" customWidth="1"/>
    <col min="9964" max="9964" width="11.42578125" style="25" bestFit="1" customWidth="1"/>
    <col min="9965" max="9965" width="13.28515625" style="25" customWidth="1"/>
    <col min="9966" max="9966" width="0" style="25" hidden="1" customWidth="1"/>
    <col min="9967" max="9967" width="11.85546875" style="25" bestFit="1" customWidth="1"/>
    <col min="9968" max="10215" width="9.140625" style="25"/>
    <col min="10216" max="10216" width="5.140625" style="25" customWidth="1"/>
    <col min="10217" max="10217" width="78.42578125" style="25" customWidth="1"/>
    <col min="10218" max="10218" width="6.42578125" style="25" customWidth="1"/>
    <col min="10219" max="10219" width="9.7109375" style="25" customWidth="1"/>
    <col min="10220" max="10220" width="11.42578125" style="25" bestFit="1" customWidth="1"/>
    <col min="10221" max="10221" width="13.28515625" style="25" customWidth="1"/>
    <col min="10222" max="10222" width="0" style="25" hidden="1" customWidth="1"/>
    <col min="10223" max="10223" width="11.85546875" style="25" bestFit="1" customWidth="1"/>
    <col min="10224" max="10471" width="9.140625" style="25"/>
    <col min="10472" max="10472" width="5.140625" style="25" customWidth="1"/>
    <col min="10473" max="10473" width="78.42578125" style="25" customWidth="1"/>
    <col min="10474" max="10474" width="6.42578125" style="25" customWidth="1"/>
    <col min="10475" max="10475" width="9.7109375" style="25" customWidth="1"/>
    <col min="10476" max="10476" width="11.42578125" style="25" bestFit="1" customWidth="1"/>
    <col min="10477" max="10477" width="13.28515625" style="25" customWidth="1"/>
    <col min="10478" max="10478" width="0" style="25" hidden="1" customWidth="1"/>
    <col min="10479" max="10479" width="11.85546875" style="25" bestFit="1" customWidth="1"/>
    <col min="10480" max="10727" width="9.140625" style="25"/>
    <col min="10728" max="10728" width="5.140625" style="25" customWidth="1"/>
    <col min="10729" max="10729" width="78.42578125" style="25" customWidth="1"/>
    <col min="10730" max="10730" width="6.42578125" style="25" customWidth="1"/>
    <col min="10731" max="10731" width="9.7109375" style="25" customWidth="1"/>
    <col min="10732" max="10732" width="11.42578125" style="25" bestFit="1" customWidth="1"/>
    <col min="10733" max="10733" width="13.28515625" style="25" customWidth="1"/>
    <col min="10734" max="10734" width="0" style="25" hidden="1" customWidth="1"/>
    <col min="10735" max="10735" width="11.85546875" style="25" bestFit="1" customWidth="1"/>
    <col min="10736" max="10983" width="9.140625" style="25"/>
    <col min="10984" max="10984" width="5.140625" style="25" customWidth="1"/>
    <col min="10985" max="10985" width="78.42578125" style="25" customWidth="1"/>
    <col min="10986" max="10986" width="6.42578125" style="25" customWidth="1"/>
    <col min="10987" max="10987" width="9.7109375" style="25" customWidth="1"/>
    <col min="10988" max="10988" width="11.42578125" style="25" bestFit="1" customWidth="1"/>
    <col min="10989" max="10989" width="13.28515625" style="25" customWidth="1"/>
    <col min="10990" max="10990" width="0" style="25" hidden="1" customWidth="1"/>
    <col min="10991" max="10991" width="11.85546875" style="25" bestFit="1" customWidth="1"/>
    <col min="10992" max="11239" width="9.140625" style="25"/>
    <col min="11240" max="11240" width="5.140625" style="25" customWidth="1"/>
    <col min="11241" max="11241" width="78.42578125" style="25" customWidth="1"/>
    <col min="11242" max="11242" width="6.42578125" style="25" customWidth="1"/>
    <col min="11243" max="11243" width="9.7109375" style="25" customWidth="1"/>
    <col min="11244" max="11244" width="11.42578125" style="25" bestFit="1" customWidth="1"/>
    <col min="11245" max="11245" width="13.28515625" style="25" customWidth="1"/>
    <col min="11246" max="11246" width="0" style="25" hidden="1" customWidth="1"/>
    <col min="11247" max="11247" width="11.85546875" style="25" bestFit="1" customWidth="1"/>
    <col min="11248" max="11495" width="9.140625" style="25"/>
    <col min="11496" max="11496" width="5.140625" style="25" customWidth="1"/>
    <col min="11497" max="11497" width="78.42578125" style="25" customWidth="1"/>
    <col min="11498" max="11498" width="6.42578125" style="25" customWidth="1"/>
    <col min="11499" max="11499" width="9.7109375" style="25" customWidth="1"/>
    <col min="11500" max="11500" width="11.42578125" style="25" bestFit="1" customWidth="1"/>
    <col min="11501" max="11501" width="13.28515625" style="25" customWidth="1"/>
    <col min="11502" max="11502" width="0" style="25" hidden="1" customWidth="1"/>
    <col min="11503" max="11503" width="11.85546875" style="25" bestFit="1" customWidth="1"/>
    <col min="11504" max="11751" width="9.140625" style="25"/>
    <col min="11752" max="11752" width="5.140625" style="25" customWidth="1"/>
    <col min="11753" max="11753" width="78.42578125" style="25" customWidth="1"/>
    <col min="11754" max="11754" width="6.42578125" style="25" customWidth="1"/>
    <col min="11755" max="11755" width="9.7109375" style="25" customWidth="1"/>
    <col min="11756" max="11756" width="11.42578125" style="25" bestFit="1" customWidth="1"/>
    <col min="11757" max="11757" width="13.28515625" style="25" customWidth="1"/>
    <col min="11758" max="11758" width="0" style="25" hidden="1" customWidth="1"/>
    <col min="11759" max="11759" width="11.85546875" style="25" bestFit="1" customWidth="1"/>
    <col min="11760" max="12007" width="9.140625" style="25"/>
    <col min="12008" max="12008" width="5.140625" style="25" customWidth="1"/>
    <col min="12009" max="12009" width="78.42578125" style="25" customWidth="1"/>
    <col min="12010" max="12010" width="6.42578125" style="25" customWidth="1"/>
    <col min="12011" max="12011" width="9.7109375" style="25" customWidth="1"/>
    <col min="12012" max="12012" width="11.42578125" style="25" bestFit="1" customWidth="1"/>
    <col min="12013" max="12013" width="13.28515625" style="25" customWidth="1"/>
    <col min="12014" max="12014" width="0" style="25" hidden="1" customWidth="1"/>
    <col min="12015" max="12015" width="11.85546875" style="25" bestFit="1" customWidth="1"/>
    <col min="12016" max="12263" width="9.140625" style="25"/>
    <col min="12264" max="12264" width="5.140625" style="25" customWidth="1"/>
    <col min="12265" max="12265" width="78.42578125" style="25" customWidth="1"/>
    <col min="12266" max="12266" width="6.42578125" style="25" customWidth="1"/>
    <col min="12267" max="12267" width="9.7109375" style="25" customWidth="1"/>
    <col min="12268" max="12268" width="11.42578125" style="25" bestFit="1" customWidth="1"/>
    <col min="12269" max="12269" width="13.28515625" style="25" customWidth="1"/>
    <col min="12270" max="12270" width="0" style="25" hidden="1" customWidth="1"/>
    <col min="12271" max="12271" width="11.85546875" style="25" bestFit="1" customWidth="1"/>
    <col min="12272" max="12519" width="9.140625" style="25"/>
    <col min="12520" max="12520" width="5.140625" style="25" customWidth="1"/>
    <col min="12521" max="12521" width="78.42578125" style="25" customWidth="1"/>
    <col min="12522" max="12522" width="6.42578125" style="25" customWidth="1"/>
    <col min="12523" max="12523" width="9.7109375" style="25" customWidth="1"/>
    <col min="12524" max="12524" width="11.42578125" style="25" bestFit="1" customWidth="1"/>
    <col min="12525" max="12525" width="13.28515625" style="25" customWidth="1"/>
    <col min="12526" max="12526" width="0" style="25" hidden="1" customWidth="1"/>
    <col min="12527" max="12527" width="11.85546875" style="25" bestFit="1" customWidth="1"/>
    <col min="12528" max="12775" width="9.140625" style="25"/>
    <col min="12776" max="12776" width="5.140625" style="25" customWidth="1"/>
    <col min="12777" max="12777" width="78.42578125" style="25" customWidth="1"/>
    <col min="12778" max="12778" width="6.42578125" style="25" customWidth="1"/>
    <col min="12779" max="12779" width="9.7109375" style="25" customWidth="1"/>
    <col min="12780" max="12780" width="11.42578125" style="25" bestFit="1" customWidth="1"/>
    <col min="12781" max="12781" width="13.28515625" style="25" customWidth="1"/>
    <col min="12782" max="12782" width="0" style="25" hidden="1" customWidth="1"/>
    <col min="12783" max="12783" width="11.85546875" style="25" bestFit="1" customWidth="1"/>
    <col min="12784" max="13031" width="9.140625" style="25"/>
    <col min="13032" max="13032" width="5.140625" style="25" customWidth="1"/>
    <col min="13033" max="13033" width="78.42578125" style="25" customWidth="1"/>
    <col min="13034" max="13034" width="6.42578125" style="25" customWidth="1"/>
    <col min="13035" max="13035" width="9.7109375" style="25" customWidth="1"/>
    <col min="13036" max="13036" width="11.42578125" style="25" bestFit="1" customWidth="1"/>
    <col min="13037" max="13037" width="13.28515625" style="25" customWidth="1"/>
    <col min="13038" max="13038" width="0" style="25" hidden="1" customWidth="1"/>
    <col min="13039" max="13039" width="11.85546875" style="25" bestFit="1" customWidth="1"/>
    <col min="13040" max="13287" width="9.140625" style="25"/>
    <col min="13288" max="13288" width="5.140625" style="25" customWidth="1"/>
    <col min="13289" max="13289" width="78.42578125" style="25" customWidth="1"/>
    <col min="13290" max="13290" width="6.42578125" style="25" customWidth="1"/>
    <col min="13291" max="13291" width="9.7109375" style="25" customWidth="1"/>
    <col min="13292" max="13292" width="11.42578125" style="25" bestFit="1" customWidth="1"/>
    <col min="13293" max="13293" width="13.28515625" style="25" customWidth="1"/>
    <col min="13294" max="13294" width="0" style="25" hidden="1" customWidth="1"/>
    <col min="13295" max="13295" width="11.85546875" style="25" bestFit="1" customWidth="1"/>
    <col min="13296" max="13543" width="9.140625" style="25"/>
    <col min="13544" max="13544" width="5.140625" style="25" customWidth="1"/>
    <col min="13545" max="13545" width="78.42578125" style="25" customWidth="1"/>
    <col min="13546" max="13546" width="6.42578125" style="25" customWidth="1"/>
    <col min="13547" max="13547" width="9.7109375" style="25" customWidth="1"/>
    <col min="13548" max="13548" width="11.42578125" style="25" bestFit="1" customWidth="1"/>
    <col min="13549" max="13549" width="13.28515625" style="25" customWidth="1"/>
    <col min="13550" max="13550" width="0" style="25" hidden="1" customWidth="1"/>
    <col min="13551" max="13551" width="11.85546875" style="25" bestFit="1" customWidth="1"/>
    <col min="13552" max="13799" width="9.140625" style="25"/>
    <col min="13800" max="13800" width="5.140625" style="25" customWidth="1"/>
    <col min="13801" max="13801" width="78.42578125" style="25" customWidth="1"/>
    <col min="13802" max="13802" width="6.42578125" style="25" customWidth="1"/>
    <col min="13803" max="13803" width="9.7109375" style="25" customWidth="1"/>
    <col min="13804" max="13804" width="11.42578125" style="25" bestFit="1" customWidth="1"/>
    <col min="13805" max="13805" width="13.28515625" style="25" customWidth="1"/>
    <col min="13806" max="13806" width="0" style="25" hidden="1" customWidth="1"/>
    <col min="13807" max="13807" width="11.85546875" style="25" bestFit="1" customWidth="1"/>
    <col min="13808" max="14055" width="9.140625" style="25"/>
    <col min="14056" max="14056" width="5.140625" style="25" customWidth="1"/>
    <col min="14057" max="14057" width="78.42578125" style="25" customWidth="1"/>
    <col min="14058" max="14058" width="6.42578125" style="25" customWidth="1"/>
    <col min="14059" max="14059" width="9.7109375" style="25" customWidth="1"/>
    <col min="14060" max="14060" width="11.42578125" style="25" bestFit="1" customWidth="1"/>
    <col min="14061" max="14061" width="13.28515625" style="25" customWidth="1"/>
    <col min="14062" max="14062" width="0" style="25" hidden="1" customWidth="1"/>
    <col min="14063" max="14063" width="11.85546875" style="25" bestFit="1" customWidth="1"/>
    <col min="14064" max="14311" width="9.140625" style="25"/>
    <col min="14312" max="14312" width="5.140625" style="25" customWidth="1"/>
    <col min="14313" max="14313" width="78.42578125" style="25" customWidth="1"/>
    <col min="14314" max="14314" width="6.42578125" style="25" customWidth="1"/>
    <col min="14315" max="14315" width="9.7109375" style="25" customWidth="1"/>
    <col min="14316" max="14316" width="11.42578125" style="25" bestFit="1" customWidth="1"/>
    <col min="14317" max="14317" width="13.28515625" style="25" customWidth="1"/>
    <col min="14318" max="14318" width="0" style="25" hidden="1" customWidth="1"/>
    <col min="14319" max="14319" width="11.85546875" style="25" bestFit="1" customWidth="1"/>
    <col min="14320" max="14567" width="9.140625" style="25"/>
    <col min="14568" max="14568" width="5.140625" style="25" customWidth="1"/>
    <col min="14569" max="14569" width="78.42578125" style="25" customWidth="1"/>
    <col min="14570" max="14570" width="6.42578125" style="25" customWidth="1"/>
    <col min="14571" max="14571" width="9.7109375" style="25" customWidth="1"/>
    <col min="14572" max="14572" width="11.42578125" style="25" bestFit="1" customWidth="1"/>
    <col min="14573" max="14573" width="13.28515625" style="25" customWidth="1"/>
    <col min="14574" max="14574" width="0" style="25" hidden="1" customWidth="1"/>
    <col min="14575" max="14575" width="11.85546875" style="25" bestFit="1" customWidth="1"/>
    <col min="14576" max="14823" width="9.140625" style="25"/>
    <col min="14824" max="14824" width="5.140625" style="25" customWidth="1"/>
    <col min="14825" max="14825" width="78.42578125" style="25" customWidth="1"/>
    <col min="14826" max="14826" width="6.42578125" style="25" customWidth="1"/>
    <col min="14827" max="14827" width="9.7109375" style="25" customWidth="1"/>
    <col min="14828" max="14828" width="11.42578125" style="25" bestFit="1" customWidth="1"/>
    <col min="14829" max="14829" width="13.28515625" style="25" customWidth="1"/>
    <col min="14830" max="14830" width="0" style="25" hidden="1" customWidth="1"/>
    <col min="14831" max="14831" width="11.85546875" style="25" bestFit="1" customWidth="1"/>
    <col min="14832" max="15079" width="9.140625" style="25"/>
    <col min="15080" max="15080" width="5.140625" style="25" customWidth="1"/>
    <col min="15081" max="15081" width="78.42578125" style="25" customWidth="1"/>
    <col min="15082" max="15082" width="6.42578125" style="25" customWidth="1"/>
    <col min="15083" max="15083" width="9.7109375" style="25" customWidth="1"/>
    <col min="15084" max="15084" width="11.42578125" style="25" bestFit="1" customWidth="1"/>
    <col min="15085" max="15085" width="13.28515625" style="25" customWidth="1"/>
    <col min="15086" max="15086" width="0" style="25" hidden="1" customWidth="1"/>
    <col min="15087" max="15087" width="11.85546875" style="25" bestFit="1" customWidth="1"/>
    <col min="15088" max="15335" width="9.140625" style="25"/>
    <col min="15336" max="15336" width="5.140625" style="25" customWidth="1"/>
    <col min="15337" max="15337" width="78.42578125" style="25" customWidth="1"/>
    <col min="15338" max="15338" width="6.42578125" style="25" customWidth="1"/>
    <col min="15339" max="15339" width="9.7109375" style="25" customWidth="1"/>
    <col min="15340" max="15340" width="11.42578125" style="25" bestFit="1" customWidth="1"/>
    <col min="15341" max="15341" width="13.28515625" style="25" customWidth="1"/>
    <col min="15342" max="15342" width="0" style="25" hidden="1" customWidth="1"/>
    <col min="15343" max="15343" width="11.85546875" style="25" bestFit="1" customWidth="1"/>
    <col min="15344" max="15591" width="9.140625" style="25"/>
    <col min="15592" max="15592" width="5.140625" style="25" customWidth="1"/>
    <col min="15593" max="15593" width="78.42578125" style="25" customWidth="1"/>
    <col min="15594" max="15594" width="6.42578125" style="25" customWidth="1"/>
    <col min="15595" max="15595" width="9.7109375" style="25" customWidth="1"/>
    <col min="15596" max="15596" width="11.42578125" style="25" bestFit="1" customWidth="1"/>
    <col min="15597" max="15597" width="13.28515625" style="25" customWidth="1"/>
    <col min="15598" max="15598" width="0" style="25" hidden="1" customWidth="1"/>
    <col min="15599" max="15599" width="11.85546875" style="25" bestFit="1" customWidth="1"/>
    <col min="15600" max="15847" width="9.140625" style="25"/>
    <col min="15848" max="15848" width="5.140625" style="25" customWidth="1"/>
    <col min="15849" max="15849" width="78.42578125" style="25" customWidth="1"/>
    <col min="15850" max="15850" width="6.42578125" style="25" customWidth="1"/>
    <col min="15851" max="15851" width="9.7109375" style="25" customWidth="1"/>
    <col min="15852" max="15852" width="11.42578125" style="25" bestFit="1" customWidth="1"/>
    <col min="15853" max="15853" width="13.28515625" style="25" customWidth="1"/>
    <col min="15854" max="15854" width="0" style="25" hidden="1" customWidth="1"/>
    <col min="15855" max="15855" width="11.85546875" style="25" bestFit="1" customWidth="1"/>
    <col min="15856" max="16103" width="9.140625" style="25"/>
    <col min="16104" max="16104" width="5.140625" style="25" customWidth="1"/>
    <col min="16105" max="16105" width="78.42578125" style="25" customWidth="1"/>
    <col min="16106" max="16106" width="6.42578125" style="25" customWidth="1"/>
    <col min="16107" max="16107" width="9.7109375" style="25" customWidth="1"/>
    <col min="16108" max="16108" width="11.42578125" style="25" bestFit="1" customWidth="1"/>
    <col min="16109" max="16109" width="13.28515625" style="25" customWidth="1"/>
    <col min="16110" max="16110" width="0" style="25" hidden="1" customWidth="1"/>
    <col min="16111" max="16111" width="11.85546875" style="25" bestFit="1" customWidth="1"/>
    <col min="16112" max="16384" width="9.140625" style="25"/>
  </cols>
  <sheetData>
    <row r="1" spans="1:6" s="68" customFormat="1" ht="35.25" customHeight="1" x14ac:dyDescent="0.25">
      <c r="A1" s="119" t="s">
        <v>128</v>
      </c>
      <c r="B1" s="120"/>
      <c r="C1" s="120"/>
      <c r="D1" s="120"/>
      <c r="E1" s="120"/>
      <c r="F1" s="120"/>
    </row>
    <row r="2" spans="1:6" s="68" customFormat="1" ht="15.75" customHeight="1" x14ac:dyDescent="0.25">
      <c r="A2" s="119" t="s">
        <v>129</v>
      </c>
      <c r="B2" s="119"/>
      <c r="C2" s="119"/>
      <c r="D2" s="119"/>
      <c r="E2" s="119"/>
      <c r="F2" s="119"/>
    </row>
    <row r="3" spans="1:6" s="1" customFormat="1" ht="15.75" x14ac:dyDescent="0.25">
      <c r="A3" s="92"/>
      <c r="B3" s="93"/>
      <c r="C3" s="94"/>
      <c r="D3" s="95"/>
      <c r="E3" s="96"/>
      <c r="F3" s="95"/>
    </row>
    <row r="4" spans="1:6" s="1" customFormat="1" ht="18.75" x14ac:dyDescent="0.25">
      <c r="A4" s="121" t="s">
        <v>266</v>
      </c>
      <c r="B4" s="121"/>
      <c r="C4" s="121"/>
      <c r="D4" s="121"/>
      <c r="E4" s="121"/>
      <c r="F4" s="121"/>
    </row>
    <row r="5" spans="1:6" s="1" customFormat="1" ht="15.75" x14ac:dyDescent="0.25">
      <c r="A5" s="97"/>
      <c r="C5" s="92"/>
      <c r="D5" s="98"/>
      <c r="E5" s="99"/>
      <c r="F5" s="98"/>
    </row>
    <row r="6" spans="1:6" ht="42.75" customHeight="1" x14ac:dyDescent="0.25">
      <c r="A6" s="38" t="s">
        <v>0</v>
      </c>
      <c r="B6" s="39" t="s">
        <v>3</v>
      </c>
      <c r="C6" s="39" t="s">
        <v>4</v>
      </c>
      <c r="D6" s="39" t="s">
        <v>5</v>
      </c>
      <c r="E6" s="40" t="s">
        <v>6</v>
      </c>
      <c r="F6" s="40" t="s">
        <v>130</v>
      </c>
    </row>
    <row r="7" spans="1:6" ht="15.75" x14ac:dyDescent="0.25">
      <c r="A7" s="38"/>
      <c r="B7" s="39" t="s">
        <v>7</v>
      </c>
      <c r="C7" s="39"/>
      <c r="D7" s="39"/>
      <c r="E7" s="40"/>
      <c r="F7" s="40"/>
    </row>
    <row r="8" spans="1:6" ht="15.75" x14ac:dyDescent="0.25">
      <c r="A8" s="41" t="s">
        <v>8</v>
      </c>
      <c r="B8" s="42" t="s">
        <v>9</v>
      </c>
      <c r="C8" s="7"/>
      <c r="D8" s="10"/>
      <c r="E8" s="11"/>
      <c r="F8" s="11"/>
    </row>
    <row r="9" spans="1:6" ht="15.75" customHeight="1" x14ac:dyDescent="0.25">
      <c r="A9" s="7" t="s">
        <v>10</v>
      </c>
      <c r="B9" s="15" t="s">
        <v>11</v>
      </c>
      <c r="C9" s="7" t="s">
        <v>12</v>
      </c>
      <c r="D9" s="11">
        <v>1450</v>
      </c>
      <c r="E9" s="11"/>
      <c r="F9" s="11">
        <f t="shared" ref="F9:F31" si="0">ROUND(D9*E9,2)</f>
        <v>0</v>
      </c>
    </row>
    <row r="10" spans="1:6" ht="15.75" x14ac:dyDescent="0.25">
      <c r="A10" s="7">
        <f>A9+1</f>
        <v>2</v>
      </c>
      <c r="B10" s="43" t="s">
        <v>29</v>
      </c>
      <c r="C10" s="7" t="s">
        <v>131</v>
      </c>
      <c r="D10" s="4">
        <v>395</v>
      </c>
      <c r="E10" s="4"/>
      <c r="F10" s="11">
        <f t="shared" si="0"/>
        <v>0</v>
      </c>
    </row>
    <row r="11" spans="1:6" ht="15.75" x14ac:dyDescent="0.25">
      <c r="A11" s="7">
        <f t="shared" ref="A11:A31" si="1">A10+1</f>
        <v>3</v>
      </c>
      <c r="B11" s="43" t="s">
        <v>13</v>
      </c>
      <c r="C11" s="7" t="s">
        <v>131</v>
      </c>
      <c r="D11" s="11">
        <v>12.8</v>
      </c>
      <c r="E11" s="11"/>
      <c r="F11" s="11">
        <f t="shared" si="0"/>
        <v>0</v>
      </c>
    </row>
    <row r="12" spans="1:6" ht="31.5" x14ac:dyDescent="0.25">
      <c r="A12" s="7">
        <f t="shared" si="1"/>
        <v>4</v>
      </c>
      <c r="B12" s="43" t="s">
        <v>15</v>
      </c>
      <c r="C12" s="7" t="s">
        <v>1</v>
      </c>
      <c r="D12" s="11">
        <v>7</v>
      </c>
      <c r="E12" s="11"/>
      <c r="F12" s="11">
        <f t="shared" si="0"/>
        <v>0</v>
      </c>
    </row>
    <row r="13" spans="1:6" ht="31.5" x14ac:dyDescent="0.25">
      <c r="A13" s="7">
        <f t="shared" si="1"/>
        <v>5</v>
      </c>
      <c r="B13" s="43" t="s">
        <v>16</v>
      </c>
      <c r="C13" s="7" t="s">
        <v>1</v>
      </c>
      <c r="D13" s="11">
        <v>9</v>
      </c>
      <c r="E13" s="11"/>
      <c r="F13" s="11">
        <f t="shared" si="0"/>
        <v>0</v>
      </c>
    </row>
    <row r="14" spans="1:6" ht="15.75" x14ac:dyDescent="0.25">
      <c r="A14" s="7">
        <f t="shared" si="1"/>
        <v>6</v>
      </c>
      <c r="B14" s="43" t="s">
        <v>18</v>
      </c>
      <c r="C14" s="7" t="s">
        <v>14</v>
      </c>
      <c r="D14" s="11">
        <v>82</v>
      </c>
      <c r="E14" s="11"/>
      <c r="F14" s="11">
        <f t="shared" si="0"/>
        <v>0</v>
      </c>
    </row>
    <row r="15" spans="1:6" ht="15.75" x14ac:dyDescent="0.25">
      <c r="A15" s="7">
        <f t="shared" si="1"/>
        <v>7</v>
      </c>
      <c r="B15" s="43" t="s">
        <v>81</v>
      </c>
      <c r="C15" s="7" t="s">
        <v>12</v>
      </c>
      <c r="D15" s="11">
        <v>445</v>
      </c>
      <c r="E15" s="11"/>
      <c r="F15" s="11">
        <f t="shared" si="0"/>
        <v>0</v>
      </c>
    </row>
    <row r="16" spans="1:6" ht="15.75" x14ac:dyDescent="0.25">
      <c r="A16" s="7">
        <f t="shared" si="1"/>
        <v>8</v>
      </c>
      <c r="B16" s="43" t="s">
        <v>19</v>
      </c>
      <c r="C16" s="7" t="s">
        <v>12</v>
      </c>
      <c r="D16" s="11">
        <v>445</v>
      </c>
      <c r="E16" s="11"/>
      <c r="F16" s="11">
        <f t="shared" si="0"/>
        <v>0</v>
      </c>
    </row>
    <row r="17" spans="1:6" ht="15.75" x14ac:dyDescent="0.25">
      <c r="A17" s="7">
        <f t="shared" si="1"/>
        <v>9</v>
      </c>
      <c r="B17" s="43" t="s">
        <v>20</v>
      </c>
      <c r="C17" s="7" t="s">
        <v>12</v>
      </c>
      <c r="D17" s="11">
        <v>445</v>
      </c>
      <c r="E17" s="11"/>
      <c r="F17" s="11">
        <f t="shared" si="0"/>
        <v>0</v>
      </c>
    </row>
    <row r="18" spans="1:6" ht="15.75" x14ac:dyDescent="0.25">
      <c r="A18" s="7">
        <f t="shared" si="1"/>
        <v>10</v>
      </c>
      <c r="B18" s="43" t="s">
        <v>132</v>
      </c>
      <c r="C18" s="10" t="s">
        <v>12</v>
      </c>
      <c r="D18" s="11">
        <v>240</v>
      </c>
      <c r="E18" s="11"/>
      <c r="F18" s="11">
        <f t="shared" si="0"/>
        <v>0</v>
      </c>
    </row>
    <row r="19" spans="1:6" ht="63" x14ac:dyDescent="0.25">
      <c r="A19" s="7">
        <f t="shared" si="1"/>
        <v>11</v>
      </c>
      <c r="B19" s="43" t="s">
        <v>133</v>
      </c>
      <c r="C19" s="10" t="s">
        <v>12</v>
      </c>
      <c r="D19" s="11">
        <v>1110</v>
      </c>
      <c r="E19" s="11"/>
      <c r="F19" s="11">
        <f t="shared" si="0"/>
        <v>0</v>
      </c>
    </row>
    <row r="20" spans="1:6" ht="63" x14ac:dyDescent="0.25">
      <c r="A20" s="7">
        <f t="shared" si="1"/>
        <v>12</v>
      </c>
      <c r="B20" s="43" t="s">
        <v>134</v>
      </c>
      <c r="C20" s="7" t="s">
        <v>12</v>
      </c>
      <c r="D20" s="4">
        <v>120</v>
      </c>
      <c r="E20" s="4"/>
      <c r="F20" s="11">
        <f t="shared" si="0"/>
        <v>0</v>
      </c>
    </row>
    <row r="21" spans="1:6" ht="63" x14ac:dyDescent="0.25">
      <c r="A21" s="7">
        <f t="shared" si="1"/>
        <v>13</v>
      </c>
      <c r="B21" s="43" t="s">
        <v>82</v>
      </c>
      <c r="C21" s="7" t="s">
        <v>12</v>
      </c>
      <c r="D21" s="11">
        <v>20</v>
      </c>
      <c r="E21" s="11"/>
      <c r="F21" s="11">
        <f t="shared" si="0"/>
        <v>0</v>
      </c>
    </row>
    <row r="22" spans="1:6" ht="47.25" x14ac:dyDescent="0.25">
      <c r="A22" s="7">
        <f t="shared" si="1"/>
        <v>14</v>
      </c>
      <c r="B22" s="43" t="s">
        <v>135</v>
      </c>
      <c r="C22" s="7" t="s">
        <v>12</v>
      </c>
      <c r="D22" s="11">
        <v>45</v>
      </c>
      <c r="E22" s="11"/>
      <c r="F22" s="11">
        <f t="shared" si="0"/>
        <v>0</v>
      </c>
    </row>
    <row r="23" spans="1:6" ht="47.25" x14ac:dyDescent="0.25">
      <c r="A23" s="7">
        <f t="shared" si="1"/>
        <v>15</v>
      </c>
      <c r="B23" s="15" t="s">
        <v>21</v>
      </c>
      <c r="C23" s="7" t="s">
        <v>12</v>
      </c>
      <c r="D23" s="11">
        <v>1485</v>
      </c>
      <c r="E23" s="11"/>
      <c r="F23" s="11">
        <f t="shared" si="0"/>
        <v>0</v>
      </c>
    </row>
    <row r="24" spans="1:6" ht="78.75" x14ac:dyDescent="0.25">
      <c r="A24" s="7">
        <f t="shared" si="1"/>
        <v>16</v>
      </c>
      <c r="B24" s="43" t="s">
        <v>22</v>
      </c>
      <c r="C24" s="7" t="s">
        <v>131</v>
      </c>
      <c r="D24" s="4">
        <v>1065</v>
      </c>
      <c r="E24" s="4"/>
      <c r="F24" s="11">
        <f t="shared" si="0"/>
        <v>0</v>
      </c>
    </row>
    <row r="25" spans="1:6" ht="31.5" x14ac:dyDescent="0.25">
      <c r="A25" s="7">
        <f t="shared" si="1"/>
        <v>17</v>
      </c>
      <c r="B25" s="43" t="s">
        <v>136</v>
      </c>
      <c r="C25" s="7" t="s">
        <v>131</v>
      </c>
      <c r="D25" s="11">
        <v>395</v>
      </c>
      <c r="E25" s="11"/>
      <c r="F25" s="11">
        <f t="shared" si="0"/>
        <v>0</v>
      </c>
    </row>
    <row r="26" spans="1:6" ht="15.75" x14ac:dyDescent="0.25">
      <c r="A26" s="7">
        <f t="shared" si="1"/>
        <v>18</v>
      </c>
      <c r="B26" s="43" t="s">
        <v>23</v>
      </c>
      <c r="C26" s="7" t="s">
        <v>131</v>
      </c>
      <c r="D26" s="11">
        <v>45</v>
      </c>
      <c r="E26" s="11"/>
      <c r="F26" s="11">
        <f t="shared" si="0"/>
        <v>0</v>
      </c>
    </row>
    <row r="27" spans="1:6" ht="15.75" x14ac:dyDescent="0.25">
      <c r="A27" s="7">
        <f t="shared" si="1"/>
        <v>19</v>
      </c>
      <c r="B27" s="43" t="s">
        <v>24</v>
      </c>
      <c r="C27" s="7" t="s">
        <v>131</v>
      </c>
      <c r="D27" s="11">
        <v>45</v>
      </c>
      <c r="E27" s="11"/>
      <c r="F27" s="11">
        <f t="shared" si="0"/>
        <v>0</v>
      </c>
    </row>
    <row r="28" spans="1:6" ht="15.75" x14ac:dyDescent="0.25">
      <c r="A28" s="7">
        <f t="shared" si="1"/>
        <v>20</v>
      </c>
      <c r="B28" s="43" t="s">
        <v>137</v>
      </c>
      <c r="C28" s="7" t="s">
        <v>131</v>
      </c>
      <c r="D28" s="11">
        <v>45</v>
      </c>
      <c r="E28" s="11"/>
      <c r="F28" s="11">
        <f t="shared" si="0"/>
        <v>0</v>
      </c>
    </row>
    <row r="29" spans="1:6" ht="31.5" x14ac:dyDescent="0.25">
      <c r="A29" s="7">
        <f t="shared" si="1"/>
        <v>21</v>
      </c>
      <c r="B29" s="43" t="s">
        <v>34</v>
      </c>
      <c r="C29" s="7" t="s">
        <v>131</v>
      </c>
      <c r="D29" s="11">
        <v>335</v>
      </c>
      <c r="E29" s="11"/>
      <c r="F29" s="11">
        <f t="shared" si="0"/>
        <v>0</v>
      </c>
    </row>
    <row r="30" spans="1:6" ht="15.75" x14ac:dyDescent="0.25">
      <c r="A30" s="7">
        <f t="shared" si="1"/>
        <v>22</v>
      </c>
      <c r="B30" s="43" t="s">
        <v>138</v>
      </c>
      <c r="C30" s="10" t="s">
        <v>131</v>
      </c>
      <c r="D30" s="11">
        <v>335</v>
      </c>
      <c r="E30" s="11"/>
      <c r="F30" s="11">
        <f t="shared" si="0"/>
        <v>0</v>
      </c>
    </row>
    <row r="31" spans="1:6" ht="31.5" x14ac:dyDescent="0.25">
      <c r="A31" s="7">
        <f t="shared" si="1"/>
        <v>23</v>
      </c>
      <c r="B31" s="43" t="s">
        <v>83</v>
      </c>
      <c r="C31" s="10" t="s">
        <v>131</v>
      </c>
      <c r="D31" s="11">
        <v>13</v>
      </c>
      <c r="E31" s="11"/>
      <c r="F31" s="11">
        <f t="shared" si="0"/>
        <v>0</v>
      </c>
    </row>
    <row r="32" spans="1:6" ht="15.75" x14ac:dyDescent="0.25">
      <c r="A32" s="44"/>
      <c r="B32" s="117" t="s">
        <v>139</v>
      </c>
      <c r="C32" s="118"/>
      <c r="D32" s="101">
        <f>SUM(F9:F31)</f>
        <v>0</v>
      </c>
      <c r="E32" s="116"/>
      <c r="F32" s="102"/>
    </row>
    <row r="33" spans="1:6" ht="15.75" x14ac:dyDescent="0.25">
      <c r="A33" s="45" t="s">
        <v>27</v>
      </c>
      <c r="B33" s="46" t="s">
        <v>40</v>
      </c>
      <c r="C33" s="47"/>
      <c r="D33" s="48"/>
      <c r="E33" s="49"/>
      <c r="F33" s="50"/>
    </row>
    <row r="34" spans="1:6" s="28" customFormat="1" ht="15.75" x14ac:dyDescent="0.25">
      <c r="A34" s="7">
        <v>24</v>
      </c>
      <c r="B34" s="52" t="s">
        <v>140</v>
      </c>
      <c r="C34" s="51" t="s">
        <v>12</v>
      </c>
      <c r="D34" s="53">
        <v>458</v>
      </c>
      <c r="E34" s="53"/>
      <c r="F34" s="11">
        <f t="shared" ref="F34:F43" si="2">ROUND(D34*E34,2)</f>
        <v>0</v>
      </c>
    </row>
    <row r="35" spans="1:6" s="28" customFormat="1" ht="15.75" x14ac:dyDescent="0.25">
      <c r="A35" s="7">
        <f t="shared" ref="A35:A43" si="3">A34+1</f>
        <v>25</v>
      </c>
      <c r="B35" s="52" t="s">
        <v>141</v>
      </c>
      <c r="C35" s="51" t="s">
        <v>12</v>
      </c>
      <c r="D35" s="53">
        <v>64</v>
      </c>
      <c r="E35" s="53"/>
      <c r="F35" s="11">
        <f t="shared" si="2"/>
        <v>0</v>
      </c>
    </row>
    <row r="36" spans="1:6" s="28" customFormat="1" ht="15.75" x14ac:dyDescent="0.25">
      <c r="A36" s="7">
        <f t="shared" si="3"/>
        <v>26</v>
      </c>
      <c r="B36" s="52" t="s">
        <v>17</v>
      </c>
      <c r="C36" s="51" t="s">
        <v>131</v>
      </c>
      <c r="D36" s="53">
        <v>225</v>
      </c>
      <c r="E36" s="53"/>
      <c r="F36" s="11">
        <f t="shared" si="2"/>
        <v>0</v>
      </c>
    </row>
    <row r="37" spans="1:6" s="28" customFormat="1" ht="47.25" x14ac:dyDescent="0.25">
      <c r="A37" s="7">
        <f t="shared" si="3"/>
        <v>27</v>
      </c>
      <c r="B37" s="52" t="s">
        <v>41</v>
      </c>
      <c r="C37" s="51" t="s">
        <v>12</v>
      </c>
      <c r="D37" s="53">
        <v>452</v>
      </c>
      <c r="E37" s="53"/>
      <c r="F37" s="11">
        <f t="shared" si="2"/>
        <v>0</v>
      </c>
    </row>
    <row r="38" spans="1:6" s="28" customFormat="1" ht="36.75" customHeight="1" x14ac:dyDescent="0.25">
      <c r="A38" s="7">
        <f t="shared" si="3"/>
        <v>28</v>
      </c>
      <c r="B38" s="52" t="s">
        <v>267</v>
      </c>
      <c r="C38" s="51" t="s">
        <v>12</v>
      </c>
      <c r="D38" s="53">
        <v>6.5</v>
      </c>
      <c r="E38" s="53"/>
      <c r="F38" s="11">
        <f t="shared" si="2"/>
        <v>0</v>
      </c>
    </row>
    <row r="39" spans="1:6" s="28" customFormat="1" ht="15.75" x14ac:dyDescent="0.25">
      <c r="A39" s="7">
        <f t="shared" si="3"/>
        <v>29</v>
      </c>
      <c r="B39" s="52" t="s">
        <v>42</v>
      </c>
      <c r="C39" s="51" t="s">
        <v>131</v>
      </c>
      <c r="D39" s="53">
        <v>280</v>
      </c>
      <c r="E39" s="53"/>
      <c r="F39" s="11">
        <f t="shared" si="2"/>
        <v>0</v>
      </c>
    </row>
    <row r="40" spans="1:6" s="28" customFormat="1" ht="33.75" customHeight="1" x14ac:dyDescent="0.25">
      <c r="A40" s="7">
        <f t="shared" si="3"/>
        <v>30</v>
      </c>
      <c r="B40" s="54" t="s">
        <v>43</v>
      </c>
      <c r="C40" s="51" t="s">
        <v>131</v>
      </c>
      <c r="D40" s="53">
        <v>1150</v>
      </c>
      <c r="E40" s="53"/>
      <c r="F40" s="11">
        <f t="shared" si="2"/>
        <v>0</v>
      </c>
    </row>
    <row r="41" spans="1:6" s="28" customFormat="1" ht="15.75" x14ac:dyDescent="0.25">
      <c r="A41" s="7">
        <f t="shared" si="3"/>
        <v>31</v>
      </c>
      <c r="B41" s="52" t="s">
        <v>44</v>
      </c>
      <c r="C41" s="51" t="s">
        <v>12</v>
      </c>
      <c r="D41" s="53">
        <v>380</v>
      </c>
      <c r="E41" s="53"/>
      <c r="F41" s="11">
        <f t="shared" si="2"/>
        <v>0</v>
      </c>
    </row>
    <row r="42" spans="1:6" s="28" customFormat="1" ht="31.5" x14ac:dyDescent="0.25">
      <c r="A42" s="7">
        <f t="shared" si="3"/>
        <v>32</v>
      </c>
      <c r="B42" s="52" t="s">
        <v>25</v>
      </c>
      <c r="C42" s="51" t="s">
        <v>131</v>
      </c>
      <c r="D42" s="53">
        <v>223</v>
      </c>
      <c r="E42" s="53"/>
      <c r="F42" s="11">
        <f t="shared" si="2"/>
        <v>0</v>
      </c>
    </row>
    <row r="43" spans="1:6" s="28" customFormat="1" ht="15.75" x14ac:dyDescent="0.25">
      <c r="A43" s="7">
        <f t="shared" si="3"/>
        <v>33</v>
      </c>
      <c r="B43" s="52" t="s">
        <v>26</v>
      </c>
      <c r="C43" s="51" t="s">
        <v>12</v>
      </c>
      <c r="D43" s="53">
        <v>120</v>
      </c>
      <c r="E43" s="53"/>
      <c r="F43" s="11">
        <f t="shared" si="2"/>
        <v>0</v>
      </c>
    </row>
    <row r="44" spans="1:6" ht="15.75" x14ac:dyDescent="0.25">
      <c r="A44" s="44"/>
      <c r="B44" s="117" t="s">
        <v>139</v>
      </c>
      <c r="C44" s="118"/>
      <c r="D44" s="101">
        <f>SUM(F34:F43)</f>
        <v>0</v>
      </c>
      <c r="E44" s="116"/>
      <c r="F44" s="102"/>
    </row>
    <row r="45" spans="1:6" ht="15.75" x14ac:dyDescent="0.25">
      <c r="A45" s="41" t="s">
        <v>35</v>
      </c>
      <c r="B45" s="42" t="s">
        <v>84</v>
      </c>
      <c r="C45" s="7"/>
      <c r="D45" s="10"/>
      <c r="E45" s="11"/>
      <c r="F45" s="11"/>
    </row>
    <row r="46" spans="1:6" ht="31.5" x14ac:dyDescent="0.25">
      <c r="A46" s="7">
        <v>34</v>
      </c>
      <c r="B46" s="43" t="s">
        <v>28</v>
      </c>
      <c r="C46" s="7" t="s">
        <v>12</v>
      </c>
      <c r="D46" s="4">
        <v>1050</v>
      </c>
      <c r="E46" s="4"/>
      <c r="F46" s="11">
        <f t="shared" ref="F46:F54" si="4">ROUND(D46*E46,2)</f>
        <v>0</v>
      </c>
    </row>
    <row r="47" spans="1:6" ht="15.75" x14ac:dyDescent="0.25">
      <c r="A47" s="7">
        <f t="shared" ref="A47:A54" si="5">A46+1</f>
        <v>35</v>
      </c>
      <c r="B47" s="43" t="s">
        <v>30</v>
      </c>
      <c r="C47" s="7" t="s">
        <v>12</v>
      </c>
      <c r="D47" s="11">
        <v>1210</v>
      </c>
      <c r="E47" s="11"/>
      <c r="F47" s="11">
        <f t="shared" si="4"/>
        <v>0</v>
      </c>
    </row>
    <row r="48" spans="1:6" ht="31.5" x14ac:dyDescent="0.25">
      <c r="A48" s="7">
        <f t="shared" si="5"/>
        <v>36</v>
      </c>
      <c r="B48" s="43" t="s">
        <v>142</v>
      </c>
      <c r="C48" s="7" t="s">
        <v>12</v>
      </c>
      <c r="D48" s="11">
        <v>1220</v>
      </c>
      <c r="E48" s="11"/>
      <c r="F48" s="11">
        <f t="shared" si="4"/>
        <v>0</v>
      </c>
    </row>
    <row r="49" spans="1:6" ht="15.75" x14ac:dyDescent="0.25">
      <c r="A49" s="7">
        <f t="shared" si="5"/>
        <v>37</v>
      </c>
      <c r="B49" s="43" t="s">
        <v>143</v>
      </c>
      <c r="C49" s="7" t="s">
        <v>12</v>
      </c>
      <c r="D49" s="11">
        <v>1100</v>
      </c>
      <c r="E49" s="11"/>
      <c r="F49" s="11">
        <f t="shared" si="4"/>
        <v>0</v>
      </c>
    </row>
    <row r="50" spans="1:6" ht="15.75" x14ac:dyDescent="0.25">
      <c r="A50" s="7">
        <f t="shared" si="5"/>
        <v>38</v>
      </c>
      <c r="B50" s="43" t="s">
        <v>144</v>
      </c>
      <c r="C50" s="7" t="s">
        <v>131</v>
      </c>
      <c r="D50" s="11">
        <v>390</v>
      </c>
      <c r="E50" s="11"/>
      <c r="F50" s="11">
        <f t="shared" si="4"/>
        <v>0</v>
      </c>
    </row>
    <row r="51" spans="1:6" ht="31.5" x14ac:dyDescent="0.25">
      <c r="A51" s="7">
        <f t="shared" si="5"/>
        <v>39</v>
      </c>
      <c r="B51" s="43" t="s">
        <v>31</v>
      </c>
      <c r="C51" s="7" t="s">
        <v>12</v>
      </c>
      <c r="D51" s="11">
        <v>1200</v>
      </c>
      <c r="E51" s="11"/>
      <c r="F51" s="11">
        <f t="shared" si="4"/>
        <v>0</v>
      </c>
    </row>
    <row r="52" spans="1:6" ht="15.75" x14ac:dyDescent="0.25">
      <c r="A52" s="7">
        <f t="shared" si="5"/>
        <v>40</v>
      </c>
      <c r="B52" s="43" t="s">
        <v>32</v>
      </c>
      <c r="C52" s="10" t="s">
        <v>1</v>
      </c>
      <c r="D52" s="11">
        <v>11</v>
      </c>
      <c r="E52" s="11"/>
      <c r="F52" s="11">
        <f t="shared" si="4"/>
        <v>0</v>
      </c>
    </row>
    <row r="53" spans="1:6" ht="15.75" x14ac:dyDescent="0.25">
      <c r="A53" s="7">
        <f t="shared" si="5"/>
        <v>41</v>
      </c>
      <c r="B53" s="43" t="s">
        <v>33</v>
      </c>
      <c r="C53" s="10" t="s">
        <v>1</v>
      </c>
      <c r="D53" s="11">
        <v>6</v>
      </c>
      <c r="E53" s="11"/>
      <c r="F53" s="11">
        <f t="shared" si="4"/>
        <v>0</v>
      </c>
    </row>
    <row r="54" spans="1:6" ht="15.75" x14ac:dyDescent="0.25">
      <c r="A54" s="7">
        <f t="shared" si="5"/>
        <v>42</v>
      </c>
      <c r="B54" s="43" t="s">
        <v>145</v>
      </c>
      <c r="C54" s="7" t="s">
        <v>1</v>
      </c>
      <c r="D54" s="11">
        <v>1</v>
      </c>
      <c r="E54" s="11"/>
      <c r="F54" s="11">
        <f t="shared" si="4"/>
        <v>0</v>
      </c>
    </row>
    <row r="55" spans="1:6" ht="15.75" x14ac:dyDescent="0.25">
      <c r="A55" s="44"/>
      <c r="B55" s="117" t="s">
        <v>139</v>
      </c>
      <c r="C55" s="118"/>
      <c r="D55" s="101">
        <f>SUM(F46:F54)</f>
        <v>0</v>
      </c>
      <c r="E55" s="116"/>
      <c r="F55" s="102"/>
    </row>
    <row r="56" spans="1:6" ht="15.75" x14ac:dyDescent="0.25">
      <c r="A56" s="41" t="s">
        <v>38</v>
      </c>
      <c r="B56" s="42" t="s">
        <v>146</v>
      </c>
      <c r="C56" s="7"/>
      <c r="D56" s="10"/>
      <c r="E56" s="11"/>
      <c r="F56" s="11"/>
    </row>
    <row r="57" spans="1:6" ht="19.5" customHeight="1" x14ac:dyDescent="0.25">
      <c r="A57" s="7">
        <v>43</v>
      </c>
      <c r="B57" s="15" t="s">
        <v>86</v>
      </c>
      <c r="C57" s="7" t="s">
        <v>12</v>
      </c>
      <c r="D57" s="11">
        <v>246</v>
      </c>
      <c r="E57" s="11"/>
      <c r="F57" s="11">
        <f t="shared" ref="F57:F64" si="6">ROUND(D57*E57,2)</f>
        <v>0</v>
      </c>
    </row>
    <row r="58" spans="1:6" ht="15.75" x14ac:dyDescent="0.25">
      <c r="A58" s="7">
        <f t="shared" ref="A58:A64" si="7">A57+1</f>
        <v>44</v>
      </c>
      <c r="B58" s="15" t="s">
        <v>87</v>
      </c>
      <c r="C58" s="7" t="s">
        <v>46</v>
      </c>
      <c r="D58" s="11">
        <v>100</v>
      </c>
      <c r="E58" s="11"/>
      <c r="F58" s="11">
        <f t="shared" si="6"/>
        <v>0</v>
      </c>
    </row>
    <row r="59" spans="1:6" ht="15.75" x14ac:dyDescent="0.25">
      <c r="A59" s="7">
        <f t="shared" si="7"/>
        <v>45</v>
      </c>
      <c r="B59" s="12" t="s">
        <v>36</v>
      </c>
      <c r="C59" s="7" t="s">
        <v>12</v>
      </c>
      <c r="D59" s="4">
        <v>20</v>
      </c>
      <c r="E59" s="4"/>
      <c r="F59" s="11">
        <f t="shared" si="6"/>
        <v>0</v>
      </c>
    </row>
    <row r="60" spans="1:6" ht="31.5" x14ac:dyDescent="0.25">
      <c r="A60" s="7">
        <f t="shared" si="7"/>
        <v>46</v>
      </c>
      <c r="B60" s="43" t="s">
        <v>88</v>
      </c>
      <c r="C60" s="7" t="s">
        <v>12</v>
      </c>
      <c r="D60" s="11">
        <v>20</v>
      </c>
      <c r="E60" s="11"/>
      <c r="F60" s="11">
        <f t="shared" si="6"/>
        <v>0</v>
      </c>
    </row>
    <row r="61" spans="1:6" ht="63" x14ac:dyDescent="0.25">
      <c r="A61" s="7">
        <f t="shared" si="7"/>
        <v>47</v>
      </c>
      <c r="B61" s="43" t="s">
        <v>147</v>
      </c>
      <c r="C61" s="7" t="s">
        <v>12</v>
      </c>
      <c r="D61" s="11">
        <v>246</v>
      </c>
      <c r="E61" s="11"/>
      <c r="F61" s="11">
        <f t="shared" si="6"/>
        <v>0</v>
      </c>
    </row>
    <row r="62" spans="1:6" ht="31.5" x14ac:dyDescent="0.25">
      <c r="A62" s="7">
        <f t="shared" si="7"/>
        <v>48</v>
      </c>
      <c r="B62" s="43" t="s">
        <v>89</v>
      </c>
      <c r="C62" s="7" t="s">
        <v>12</v>
      </c>
      <c r="D62" s="11">
        <v>246</v>
      </c>
      <c r="E62" s="11"/>
      <c r="F62" s="11">
        <f t="shared" si="6"/>
        <v>0</v>
      </c>
    </row>
    <row r="63" spans="1:6" ht="31.5" x14ac:dyDescent="0.25">
      <c r="A63" s="7">
        <f t="shared" si="7"/>
        <v>49</v>
      </c>
      <c r="B63" s="43" t="s">
        <v>37</v>
      </c>
      <c r="C63" s="7" t="s">
        <v>14</v>
      </c>
      <c r="D63" s="11">
        <v>180.2</v>
      </c>
      <c r="E63" s="11"/>
      <c r="F63" s="11">
        <f t="shared" si="6"/>
        <v>0</v>
      </c>
    </row>
    <row r="64" spans="1:6" ht="31.5" x14ac:dyDescent="0.25">
      <c r="A64" s="7">
        <f t="shared" si="7"/>
        <v>50</v>
      </c>
      <c r="B64" s="43" t="s">
        <v>148</v>
      </c>
      <c r="C64" s="10" t="s">
        <v>12</v>
      </c>
      <c r="D64" s="11">
        <v>180.2</v>
      </c>
      <c r="E64" s="11"/>
      <c r="F64" s="11">
        <f t="shared" si="6"/>
        <v>0</v>
      </c>
    </row>
    <row r="65" spans="1:6" ht="15.75" x14ac:dyDescent="0.25">
      <c r="A65" s="44"/>
      <c r="B65" s="117" t="s">
        <v>139</v>
      </c>
      <c r="C65" s="118"/>
      <c r="D65" s="101">
        <f>SUM(F57:F64)</f>
        <v>0</v>
      </c>
      <c r="E65" s="116"/>
      <c r="F65" s="102"/>
    </row>
    <row r="66" spans="1:6" ht="15.75" x14ac:dyDescent="0.25">
      <c r="A66" s="41" t="s">
        <v>39</v>
      </c>
      <c r="B66" s="42" t="s">
        <v>149</v>
      </c>
      <c r="C66" s="7"/>
      <c r="D66" s="10"/>
      <c r="E66" s="11"/>
      <c r="F66" s="21"/>
    </row>
    <row r="67" spans="1:6" ht="15.75" x14ac:dyDescent="0.25">
      <c r="A67" s="7">
        <v>51</v>
      </c>
      <c r="B67" s="43" t="s">
        <v>150</v>
      </c>
      <c r="C67" s="7" t="s">
        <v>1</v>
      </c>
      <c r="D67" s="11">
        <v>6</v>
      </c>
      <c r="E67" s="11"/>
      <c r="F67" s="11">
        <f t="shared" ref="F67:F73" si="8">ROUND(D67*E67,2)</f>
        <v>0</v>
      </c>
    </row>
    <row r="68" spans="1:6" ht="31.5" x14ac:dyDescent="0.25">
      <c r="A68" s="7">
        <f t="shared" ref="A68:A73" si="9">A67+1</f>
        <v>52</v>
      </c>
      <c r="B68" s="43" t="s">
        <v>151</v>
      </c>
      <c r="C68" s="7" t="s">
        <v>152</v>
      </c>
      <c r="D68" s="11">
        <v>1</v>
      </c>
      <c r="E68" s="11"/>
      <c r="F68" s="11">
        <f t="shared" si="8"/>
        <v>0</v>
      </c>
    </row>
    <row r="69" spans="1:6" ht="15.75" x14ac:dyDescent="0.25">
      <c r="A69" s="7">
        <f t="shared" si="9"/>
        <v>53</v>
      </c>
      <c r="B69" s="12" t="s">
        <v>153</v>
      </c>
      <c r="C69" s="7" t="s">
        <v>46</v>
      </c>
      <c r="D69" s="11">
        <v>2.4</v>
      </c>
      <c r="E69" s="11"/>
      <c r="F69" s="11">
        <f t="shared" si="8"/>
        <v>0</v>
      </c>
    </row>
    <row r="70" spans="1:6" ht="15.75" x14ac:dyDescent="0.25">
      <c r="A70" s="7">
        <f t="shared" si="9"/>
        <v>54</v>
      </c>
      <c r="B70" s="43" t="s">
        <v>154</v>
      </c>
      <c r="C70" s="7" t="s">
        <v>12</v>
      </c>
      <c r="D70" s="11">
        <v>45.5</v>
      </c>
      <c r="E70" s="11"/>
      <c r="F70" s="11">
        <f t="shared" si="8"/>
        <v>0</v>
      </c>
    </row>
    <row r="71" spans="1:6" ht="15.75" x14ac:dyDescent="0.25">
      <c r="A71" s="7">
        <f t="shared" si="9"/>
        <v>55</v>
      </c>
      <c r="B71" s="43" t="s">
        <v>155</v>
      </c>
      <c r="C71" s="7" t="s">
        <v>12</v>
      </c>
      <c r="D71" s="11">
        <v>45.5</v>
      </c>
      <c r="E71" s="11"/>
      <c r="F71" s="11">
        <f t="shared" si="8"/>
        <v>0</v>
      </c>
    </row>
    <row r="72" spans="1:6" ht="15.75" x14ac:dyDescent="0.25">
      <c r="A72" s="7">
        <f t="shared" si="9"/>
        <v>56</v>
      </c>
      <c r="B72" s="12" t="s">
        <v>20</v>
      </c>
      <c r="C72" s="7" t="s">
        <v>12</v>
      </c>
      <c r="D72" s="11">
        <v>45.5</v>
      </c>
      <c r="E72" s="11"/>
      <c r="F72" s="11">
        <f t="shared" si="8"/>
        <v>0</v>
      </c>
    </row>
    <row r="73" spans="1:6" ht="31.5" x14ac:dyDescent="0.25">
      <c r="A73" s="7">
        <f t="shared" si="9"/>
        <v>57</v>
      </c>
      <c r="B73" s="43" t="s">
        <v>85</v>
      </c>
      <c r="C73" s="7" t="s">
        <v>12</v>
      </c>
      <c r="D73" s="11">
        <v>115</v>
      </c>
      <c r="E73" s="11"/>
      <c r="F73" s="11">
        <f t="shared" si="8"/>
        <v>0</v>
      </c>
    </row>
    <row r="74" spans="1:6" ht="15.75" x14ac:dyDescent="0.25">
      <c r="A74" s="44"/>
      <c r="B74" s="117" t="s">
        <v>156</v>
      </c>
      <c r="C74" s="118"/>
      <c r="D74" s="101">
        <f>SUM(F67:F73)</f>
        <v>0</v>
      </c>
      <c r="E74" s="116"/>
      <c r="F74" s="102"/>
    </row>
    <row r="75" spans="1:6" s="84" customFormat="1" ht="15.75" x14ac:dyDescent="0.25">
      <c r="A75" s="79"/>
      <c r="B75" s="80" t="s">
        <v>157</v>
      </c>
      <c r="C75" s="79"/>
      <c r="D75" s="81"/>
      <c r="E75" s="82"/>
      <c r="F75" s="83"/>
    </row>
    <row r="76" spans="1:6" s="84" customFormat="1" ht="15.75" x14ac:dyDescent="0.25">
      <c r="A76" s="79">
        <v>58</v>
      </c>
      <c r="B76" s="85" t="s">
        <v>126</v>
      </c>
      <c r="C76" s="79" t="s">
        <v>12</v>
      </c>
      <c r="D76" s="83">
        <v>246</v>
      </c>
      <c r="E76" s="83"/>
      <c r="F76" s="83">
        <f t="shared" ref="F76:F81" si="10">ROUND(D76*E76,2)</f>
        <v>0</v>
      </c>
    </row>
    <row r="77" spans="1:6" s="84" customFormat="1" ht="15.75" x14ac:dyDescent="0.25">
      <c r="A77" s="79">
        <f t="shared" ref="A77:A81" si="11">A76+1</f>
        <v>59</v>
      </c>
      <c r="B77" s="86" t="s">
        <v>90</v>
      </c>
      <c r="C77" s="79" t="s">
        <v>46</v>
      </c>
      <c r="D77" s="83">
        <v>30</v>
      </c>
      <c r="E77" s="83"/>
      <c r="F77" s="83">
        <f t="shared" si="10"/>
        <v>0</v>
      </c>
    </row>
    <row r="78" spans="1:6" s="84" customFormat="1" ht="15.75" x14ac:dyDescent="0.25">
      <c r="A78" s="79">
        <f t="shared" si="11"/>
        <v>60</v>
      </c>
      <c r="B78" s="86" t="s">
        <v>127</v>
      </c>
      <c r="C78" s="79" t="s">
        <v>46</v>
      </c>
      <c r="D78" s="83">
        <v>10</v>
      </c>
      <c r="E78" s="83"/>
      <c r="F78" s="83">
        <f t="shared" si="10"/>
        <v>0</v>
      </c>
    </row>
    <row r="79" spans="1:6" s="84" customFormat="1" ht="47.25" x14ac:dyDescent="0.25">
      <c r="A79" s="87">
        <f t="shared" si="11"/>
        <v>61</v>
      </c>
      <c r="B79" s="86" t="s">
        <v>158</v>
      </c>
      <c r="C79" s="79" t="s">
        <v>12</v>
      </c>
      <c r="D79" s="83">
        <v>246</v>
      </c>
      <c r="E79" s="83"/>
      <c r="F79" s="83">
        <f t="shared" si="10"/>
        <v>0</v>
      </c>
    </row>
    <row r="80" spans="1:6" s="84" customFormat="1" ht="31.5" x14ac:dyDescent="0.25">
      <c r="A80" s="87">
        <f t="shared" si="11"/>
        <v>62</v>
      </c>
      <c r="B80" s="86" t="s">
        <v>159</v>
      </c>
      <c r="C80" s="79" t="s">
        <v>131</v>
      </c>
      <c r="D80" s="83">
        <v>212</v>
      </c>
      <c r="E80" s="83"/>
      <c r="F80" s="83">
        <f t="shared" si="10"/>
        <v>0</v>
      </c>
    </row>
    <row r="81" spans="1:6" s="84" customFormat="1" ht="31.5" x14ac:dyDescent="0.25">
      <c r="A81" s="87">
        <f t="shared" si="11"/>
        <v>63</v>
      </c>
      <c r="B81" s="88" t="s">
        <v>45</v>
      </c>
      <c r="C81" s="79" t="s">
        <v>46</v>
      </c>
      <c r="D81" s="83">
        <v>65</v>
      </c>
      <c r="E81" s="83"/>
      <c r="F81" s="83">
        <f t="shared" si="10"/>
        <v>0</v>
      </c>
    </row>
    <row r="82" spans="1:6" s="84" customFormat="1" ht="15.75" x14ac:dyDescent="0.25">
      <c r="A82" s="87"/>
      <c r="B82" s="109" t="s">
        <v>160</v>
      </c>
      <c r="C82" s="110"/>
      <c r="D82" s="111">
        <f>SUM(F76:F81)</f>
        <v>0</v>
      </c>
      <c r="E82" s="112"/>
      <c r="F82" s="113"/>
    </row>
    <row r="83" spans="1:6" s="69" customFormat="1" ht="15.75" x14ac:dyDescent="0.25">
      <c r="A83" s="72"/>
      <c r="B83" s="55" t="s">
        <v>67</v>
      </c>
      <c r="C83" s="56"/>
      <c r="D83" s="56"/>
      <c r="E83" s="57"/>
      <c r="F83" s="57"/>
    </row>
    <row r="84" spans="1:6" s="67" customFormat="1" ht="162.75" customHeight="1" x14ac:dyDescent="0.25">
      <c r="A84" s="73">
        <v>1</v>
      </c>
      <c r="B84" s="71" t="s">
        <v>161</v>
      </c>
      <c r="C84" s="73" t="s">
        <v>1</v>
      </c>
      <c r="D84" s="70">
        <v>43</v>
      </c>
      <c r="E84" s="70"/>
      <c r="F84" s="70">
        <f>ROUND(D84*E84,2)</f>
        <v>0</v>
      </c>
    </row>
    <row r="85" spans="1:6" ht="15.75" x14ac:dyDescent="0.25">
      <c r="A85" s="10">
        <f t="shared" ref="A85:A113" si="12">A84+1</f>
        <v>2</v>
      </c>
      <c r="B85" s="12" t="s">
        <v>91</v>
      </c>
      <c r="C85" s="10" t="s">
        <v>162</v>
      </c>
      <c r="D85" s="11">
        <v>50</v>
      </c>
      <c r="E85" s="11"/>
      <c r="F85" s="11">
        <f t="shared" ref="F85:F112" si="13">ROUND(D85*E85,2)</f>
        <v>0</v>
      </c>
    </row>
    <row r="86" spans="1:6" ht="15.75" x14ac:dyDescent="0.25">
      <c r="A86" s="10">
        <f t="shared" si="12"/>
        <v>3</v>
      </c>
      <c r="B86" s="12" t="s">
        <v>92</v>
      </c>
      <c r="C86" s="10" t="s">
        <v>162</v>
      </c>
      <c r="D86" s="11">
        <v>30</v>
      </c>
      <c r="E86" s="11"/>
      <c r="F86" s="11">
        <f t="shared" si="13"/>
        <v>0</v>
      </c>
    </row>
    <row r="87" spans="1:6" ht="15.75" x14ac:dyDescent="0.25">
      <c r="A87" s="10">
        <f t="shared" si="12"/>
        <v>4</v>
      </c>
      <c r="B87" s="12" t="s">
        <v>93</v>
      </c>
      <c r="C87" s="10" t="s">
        <v>162</v>
      </c>
      <c r="D87" s="11">
        <v>50</v>
      </c>
      <c r="E87" s="11"/>
      <c r="F87" s="11">
        <f t="shared" si="13"/>
        <v>0</v>
      </c>
    </row>
    <row r="88" spans="1:6" ht="15.75" x14ac:dyDescent="0.25">
      <c r="A88" s="10">
        <f t="shared" si="12"/>
        <v>5</v>
      </c>
      <c r="B88" s="12" t="s">
        <v>94</v>
      </c>
      <c r="C88" s="10" t="s">
        <v>162</v>
      </c>
      <c r="D88" s="11">
        <v>50</v>
      </c>
      <c r="E88" s="11"/>
      <c r="F88" s="11">
        <f t="shared" si="13"/>
        <v>0</v>
      </c>
    </row>
    <row r="89" spans="1:6" ht="15.75" x14ac:dyDescent="0.25">
      <c r="A89" s="10">
        <f t="shared" si="12"/>
        <v>6</v>
      </c>
      <c r="B89" s="12" t="s">
        <v>95</v>
      </c>
      <c r="C89" s="10" t="s">
        <v>2</v>
      </c>
      <c r="D89" s="11">
        <v>2</v>
      </c>
      <c r="E89" s="11"/>
      <c r="F89" s="11">
        <f t="shared" si="13"/>
        <v>0</v>
      </c>
    </row>
    <row r="90" spans="1:6" ht="15.75" x14ac:dyDescent="0.25">
      <c r="A90" s="10">
        <f t="shared" si="12"/>
        <v>7</v>
      </c>
      <c r="B90" s="12" t="s">
        <v>96</v>
      </c>
      <c r="C90" s="10" t="s">
        <v>162</v>
      </c>
      <c r="D90" s="11">
        <f>+D86+D85</f>
        <v>80</v>
      </c>
      <c r="E90" s="11"/>
      <c r="F90" s="11">
        <f t="shared" si="13"/>
        <v>0</v>
      </c>
    </row>
    <row r="91" spans="1:6" ht="15.75" x14ac:dyDescent="0.25">
      <c r="A91" s="10">
        <f t="shared" si="12"/>
        <v>8</v>
      </c>
      <c r="B91" s="12" t="s">
        <v>97</v>
      </c>
      <c r="C91" s="10" t="s">
        <v>2</v>
      </c>
      <c r="D91" s="11">
        <v>3</v>
      </c>
      <c r="E91" s="11"/>
      <c r="F91" s="11">
        <f t="shared" si="13"/>
        <v>0</v>
      </c>
    </row>
    <row r="92" spans="1:6" ht="15.75" x14ac:dyDescent="0.25">
      <c r="A92" s="10">
        <f t="shared" si="12"/>
        <v>9</v>
      </c>
      <c r="B92" s="12" t="s">
        <v>98</v>
      </c>
      <c r="C92" s="10" t="s">
        <v>2</v>
      </c>
      <c r="D92" s="11">
        <v>6</v>
      </c>
      <c r="E92" s="11"/>
      <c r="F92" s="11">
        <f t="shared" si="13"/>
        <v>0</v>
      </c>
    </row>
    <row r="93" spans="1:6" ht="15.75" x14ac:dyDescent="0.25">
      <c r="A93" s="10">
        <f t="shared" si="12"/>
        <v>10</v>
      </c>
      <c r="B93" s="12" t="s">
        <v>99</v>
      </c>
      <c r="C93" s="10" t="s">
        <v>2</v>
      </c>
      <c r="D93" s="11">
        <v>3</v>
      </c>
      <c r="E93" s="11"/>
      <c r="F93" s="11">
        <f t="shared" si="13"/>
        <v>0</v>
      </c>
    </row>
    <row r="94" spans="1:6" ht="15.75" x14ac:dyDescent="0.25">
      <c r="A94" s="10">
        <f t="shared" si="12"/>
        <v>11</v>
      </c>
      <c r="B94" s="12" t="s">
        <v>100</v>
      </c>
      <c r="C94" s="10" t="s">
        <v>152</v>
      </c>
      <c r="D94" s="11">
        <v>2</v>
      </c>
      <c r="E94" s="11"/>
      <c r="F94" s="11">
        <f t="shared" si="13"/>
        <v>0</v>
      </c>
    </row>
    <row r="95" spans="1:6" ht="31.5" x14ac:dyDescent="0.25">
      <c r="A95" s="10">
        <f t="shared" si="12"/>
        <v>12</v>
      </c>
      <c r="B95" s="12" t="s">
        <v>101</v>
      </c>
      <c r="C95" s="10" t="s">
        <v>152</v>
      </c>
      <c r="D95" s="11">
        <v>2</v>
      </c>
      <c r="E95" s="11"/>
      <c r="F95" s="11">
        <f t="shared" si="13"/>
        <v>0</v>
      </c>
    </row>
    <row r="96" spans="1:6" ht="15.75" x14ac:dyDescent="0.25">
      <c r="A96" s="10">
        <f t="shared" si="12"/>
        <v>13</v>
      </c>
      <c r="B96" s="12" t="s">
        <v>102</v>
      </c>
      <c r="C96" s="10" t="s">
        <v>152</v>
      </c>
      <c r="D96" s="11">
        <v>2</v>
      </c>
      <c r="E96" s="11"/>
      <c r="F96" s="11">
        <f t="shared" si="13"/>
        <v>0</v>
      </c>
    </row>
    <row r="97" spans="1:6" ht="15.75" x14ac:dyDescent="0.25">
      <c r="A97" s="10">
        <f t="shared" si="12"/>
        <v>14</v>
      </c>
      <c r="B97" s="12" t="s">
        <v>103</v>
      </c>
      <c r="C97" s="10" t="s">
        <v>152</v>
      </c>
      <c r="D97" s="11">
        <v>2</v>
      </c>
      <c r="E97" s="11"/>
      <c r="F97" s="11">
        <f t="shared" si="13"/>
        <v>0</v>
      </c>
    </row>
    <row r="98" spans="1:6" ht="15.75" x14ac:dyDescent="0.25">
      <c r="A98" s="10">
        <f t="shared" si="12"/>
        <v>15</v>
      </c>
      <c r="B98" s="12" t="s">
        <v>104</v>
      </c>
      <c r="C98" s="10" t="s">
        <v>152</v>
      </c>
      <c r="D98" s="11">
        <v>2</v>
      </c>
      <c r="E98" s="11"/>
      <c r="F98" s="11">
        <f t="shared" si="13"/>
        <v>0</v>
      </c>
    </row>
    <row r="99" spans="1:6" ht="15.75" x14ac:dyDescent="0.25">
      <c r="A99" s="10">
        <f t="shared" si="12"/>
        <v>16</v>
      </c>
      <c r="B99" s="12" t="s">
        <v>105</v>
      </c>
      <c r="C99" s="10" t="s">
        <v>2</v>
      </c>
      <c r="D99" s="11">
        <v>2</v>
      </c>
      <c r="E99" s="11"/>
      <c r="F99" s="11">
        <f t="shared" si="13"/>
        <v>0</v>
      </c>
    </row>
    <row r="100" spans="1:6" ht="31.5" x14ac:dyDescent="0.25">
      <c r="A100" s="10">
        <f t="shared" si="12"/>
        <v>17</v>
      </c>
      <c r="B100" s="12" t="s">
        <v>106</v>
      </c>
      <c r="C100" s="10" t="s">
        <v>2</v>
      </c>
      <c r="D100" s="11">
        <v>2</v>
      </c>
      <c r="E100" s="11"/>
      <c r="F100" s="11">
        <f t="shared" si="13"/>
        <v>0</v>
      </c>
    </row>
    <row r="101" spans="1:6" ht="31.5" x14ac:dyDescent="0.25">
      <c r="A101" s="10">
        <f t="shared" si="12"/>
        <v>18</v>
      </c>
      <c r="B101" s="12" t="s">
        <v>163</v>
      </c>
      <c r="C101" s="10" t="s">
        <v>152</v>
      </c>
      <c r="D101" s="11">
        <v>2</v>
      </c>
      <c r="E101" s="11"/>
      <c r="F101" s="11">
        <f t="shared" si="13"/>
        <v>0</v>
      </c>
    </row>
    <row r="102" spans="1:6" ht="15.75" x14ac:dyDescent="0.25">
      <c r="A102" s="10">
        <f t="shared" si="12"/>
        <v>19</v>
      </c>
      <c r="B102" s="12" t="s">
        <v>107</v>
      </c>
      <c r="C102" s="10" t="s">
        <v>152</v>
      </c>
      <c r="D102" s="11">
        <v>2</v>
      </c>
      <c r="E102" s="11"/>
      <c r="F102" s="11">
        <f t="shared" si="13"/>
        <v>0</v>
      </c>
    </row>
    <row r="103" spans="1:6" ht="31.5" x14ac:dyDescent="0.25">
      <c r="A103" s="10">
        <f t="shared" si="12"/>
        <v>20</v>
      </c>
      <c r="B103" s="12" t="s">
        <v>108</v>
      </c>
      <c r="C103" s="10" t="s">
        <v>162</v>
      </c>
      <c r="D103" s="11">
        <v>20</v>
      </c>
      <c r="E103" s="11"/>
      <c r="F103" s="11">
        <f t="shared" si="13"/>
        <v>0</v>
      </c>
    </row>
    <row r="104" spans="1:6" ht="15.75" x14ac:dyDescent="0.25">
      <c r="A104" s="10">
        <f t="shared" si="12"/>
        <v>21</v>
      </c>
      <c r="B104" s="12" t="s">
        <v>109</v>
      </c>
      <c r="C104" s="10" t="s">
        <v>2</v>
      </c>
      <c r="D104" s="11">
        <v>22</v>
      </c>
      <c r="E104" s="11"/>
      <c r="F104" s="11">
        <f t="shared" si="13"/>
        <v>0</v>
      </c>
    </row>
    <row r="105" spans="1:6" ht="15.75" x14ac:dyDescent="0.25">
      <c r="A105" s="10">
        <f t="shared" si="12"/>
        <v>22</v>
      </c>
      <c r="B105" s="12" t="s">
        <v>110</v>
      </c>
      <c r="C105" s="10" t="s">
        <v>2</v>
      </c>
      <c r="D105" s="11">
        <v>4</v>
      </c>
      <c r="E105" s="11"/>
      <c r="F105" s="11">
        <f t="shared" si="13"/>
        <v>0</v>
      </c>
    </row>
    <row r="106" spans="1:6" ht="15.75" x14ac:dyDescent="0.25">
      <c r="A106" s="10">
        <f t="shared" si="12"/>
        <v>23</v>
      </c>
      <c r="B106" s="12" t="s">
        <v>111</v>
      </c>
      <c r="C106" s="10" t="s">
        <v>162</v>
      </c>
      <c r="D106" s="11">
        <v>14</v>
      </c>
      <c r="E106" s="11"/>
      <c r="F106" s="11">
        <f t="shared" si="13"/>
        <v>0</v>
      </c>
    </row>
    <row r="107" spans="1:6" ht="15.75" x14ac:dyDescent="0.25">
      <c r="A107" s="10">
        <f t="shared" si="12"/>
        <v>24</v>
      </c>
      <c r="B107" s="12" t="s">
        <v>112</v>
      </c>
      <c r="C107" s="10" t="s">
        <v>162</v>
      </c>
      <c r="D107" s="11">
        <v>14</v>
      </c>
      <c r="E107" s="11"/>
      <c r="F107" s="11">
        <f t="shared" si="13"/>
        <v>0</v>
      </c>
    </row>
    <row r="108" spans="1:6" ht="15.75" x14ac:dyDescent="0.25">
      <c r="A108" s="10">
        <f t="shared" si="12"/>
        <v>25</v>
      </c>
      <c r="B108" s="12" t="s">
        <v>113</v>
      </c>
      <c r="C108" s="10" t="s">
        <v>162</v>
      </c>
      <c r="D108" s="11">
        <v>10</v>
      </c>
      <c r="E108" s="11"/>
      <c r="F108" s="11">
        <f t="shared" si="13"/>
        <v>0</v>
      </c>
    </row>
    <row r="109" spans="1:6" ht="15.75" x14ac:dyDescent="0.25">
      <c r="A109" s="10">
        <f t="shared" si="12"/>
        <v>26</v>
      </c>
      <c r="B109" s="12" t="s">
        <v>114</v>
      </c>
      <c r="C109" s="10" t="s">
        <v>2</v>
      </c>
      <c r="D109" s="11">
        <v>2</v>
      </c>
      <c r="E109" s="11"/>
      <c r="F109" s="11">
        <f t="shared" si="13"/>
        <v>0</v>
      </c>
    </row>
    <row r="110" spans="1:6" ht="31.5" x14ac:dyDescent="0.25">
      <c r="A110" s="10">
        <f t="shared" si="12"/>
        <v>27</v>
      </c>
      <c r="B110" s="12" t="s">
        <v>115</v>
      </c>
      <c r="C110" s="10" t="s">
        <v>2</v>
      </c>
      <c r="D110" s="11">
        <v>6</v>
      </c>
      <c r="E110" s="11"/>
      <c r="F110" s="11">
        <f t="shared" si="13"/>
        <v>0</v>
      </c>
    </row>
    <row r="111" spans="1:6" ht="15.75" x14ac:dyDescent="0.25">
      <c r="A111" s="10">
        <f t="shared" si="12"/>
        <v>28</v>
      </c>
      <c r="B111" s="12" t="s">
        <v>116</v>
      </c>
      <c r="C111" s="10" t="s">
        <v>2</v>
      </c>
      <c r="D111" s="11">
        <v>2</v>
      </c>
      <c r="E111" s="11"/>
      <c r="F111" s="11">
        <f t="shared" si="13"/>
        <v>0</v>
      </c>
    </row>
    <row r="112" spans="1:6" ht="31.5" x14ac:dyDescent="0.25">
      <c r="A112" s="10">
        <f t="shared" si="12"/>
        <v>29</v>
      </c>
      <c r="B112" s="12" t="s">
        <v>117</v>
      </c>
      <c r="C112" s="10" t="s">
        <v>2</v>
      </c>
      <c r="D112" s="11">
        <v>2</v>
      </c>
      <c r="E112" s="11"/>
      <c r="F112" s="11">
        <f t="shared" si="13"/>
        <v>0</v>
      </c>
    </row>
    <row r="113" spans="1:6" ht="78.75" x14ac:dyDescent="0.25">
      <c r="A113" s="10">
        <f t="shared" si="12"/>
        <v>30</v>
      </c>
      <c r="B113" s="58" t="s">
        <v>68</v>
      </c>
      <c r="C113" s="10" t="s">
        <v>152</v>
      </c>
      <c r="D113" s="11">
        <v>1</v>
      </c>
      <c r="E113" s="11"/>
      <c r="F113" s="11">
        <f>ROUND(D113*E113,2)</f>
        <v>0</v>
      </c>
    </row>
    <row r="114" spans="1:6" ht="15.75" x14ac:dyDescent="0.25">
      <c r="A114" s="16"/>
      <c r="B114" s="114" t="s">
        <v>164</v>
      </c>
      <c r="C114" s="115"/>
      <c r="D114" s="101">
        <f>SUM(F84:F113)</f>
        <v>0</v>
      </c>
      <c r="E114" s="116"/>
      <c r="F114" s="102"/>
    </row>
    <row r="115" spans="1:6" ht="15.75" x14ac:dyDescent="0.25">
      <c r="A115" s="10"/>
      <c r="B115" s="59" t="s">
        <v>47</v>
      </c>
      <c r="C115" s="10"/>
      <c r="D115" s="11"/>
      <c r="E115" s="11"/>
      <c r="F115" s="11"/>
    </row>
    <row r="116" spans="1:6" ht="15.75" x14ac:dyDescent="0.25">
      <c r="A116" s="14" t="s">
        <v>48</v>
      </c>
      <c r="B116" s="13" t="s">
        <v>49</v>
      </c>
      <c r="C116" s="14"/>
      <c r="D116" s="60"/>
      <c r="E116" s="5"/>
      <c r="F116" s="5"/>
    </row>
    <row r="117" spans="1:6" ht="15.75" x14ac:dyDescent="0.25">
      <c r="A117" s="10">
        <v>1</v>
      </c>
      <c r="B117" s="17" t="s">
        <v>165</v>
      </c>
      <c r="C117" s="14" t="s">
        <v>2</v>
      </c>
      <c r="D117" s="6">
        <v>1</v>
      </c>
      <c r="E117" s="6"/>
      <c r="F117" s="11">
        <f t="shared" ref="F117:F122" si="14">ROUND(D117*E117,2)</f>
        <v>0</v>
      </c>
    </row>
    <row r="118" spans="1:6" ht="15.75" x14ac:dyDescent="0.25">
      <c r="A118" s="10">
        <f t="shared" ref="A118:A122" si="15">A117+1</f>
        <v>2</v>
      </c>
      <c r="B118" s="17" t="s">
        <v>166</v>
      </c>
      <c r="C118" s="14" t="s">
        <v>2</v>
      </c>
      <c r="D118" s="6">
        <v>6</v>
      </c>
      <c r="E118" s="6"/>
      <c r="F118" s="11">
        <f t="shared" si="14"/>
        <v>0</v>
      </c>
    </row>
    <row r="119" spans="1:6" ht="31.5" x14ac:dyDescent="0.25">
      <c r="A119" s="10">
        <f t="shared" si="15"/>
        <v>3</v>
      </c>
      <c r="B119" s="17" t="s">
        <v>167</v>
      </c>
      <c r="C119" s="14" t="s">
        <v>168</v>
      </c>
      <c r="D119" s="6">
        <v>25</v>
      </c>
      <c r="E119" s="6"/>
      <c r="F119" s="11">
        <f t="shared" si="14"/>
        <v>0</v>
      </c>
    </row>
    <row r="120" spans="1:6" ht="15.75" x14ac:dyDescent="0.25">
      <c r="A120" s="10">
        <f t="shared" si="15"/>
        <v>4</v>
      </c>
      <c r="B120" s="17" t="s">
        <v>169</v>
      </c>
      <c r="C120" s="10" t="s">
        <v>1</v>
      </c>
      <c r="D120" s="11">
        <v>18</v>
      </c>
      <c r="E120" s="11"/>
      <c r="F120" s="11">
        <f t="shared" si="14"/>
        <v>0</v>
      </c>
    </row>
    <row r="121" spans="1:6" ht="15.75" x14ac:dyDescent="0.25">
      <c r="A121" s="10">
        <f t="shared" si="15"/>
        <v>5</v>
      </c>
      <c r="B121" s="17" t="s">
        <v>170</v>
      </c>
      <c r="C121" s="10" t="s">
        <v>1</v>
      </c>
      <c r="D121" s="11">
        <v>6</v>
      </c>
      <c r="E121" s="11"/>
      <c r="F121" s="11">
        <f t="shared" si="14"/>
        <v>0</v>
      </c>
    </row>
    <row r="122" spans="1:6" ht="15.75" x14ac:dyDescent="0.25">
      <c r="A122" s="10">
        <f t="shared" si="15"/>
        <v>6</v>
      </c>
      <c r="B122" s="17" t="s">
        <v>50</v>
      </c>
      <c r="C122" s="10" t="s">
        <v>51</v>
      </c>
      <c r="D122" s="11">
        <v>320</v>
      </c>
      <c r="E122" s="11"/>
      <c r="F122" s="11">
        <f t="shared" si="14"/>
        <v>0</v>
      </c>
    </row>
    <row r="123" spans="1:6" ht="15.75" x14ac:dyDescent="0.25">
      <c r="A123" s="9" t="s">
        <v>52</v>
      </c>
      <c r="B123" s="13" t="s">
        <v>118</v>
      </c>
      <c r="C123" s="14"/>
      <c r="D123" s="6"/>
      <c r="E123" s="6"/>
      <c r="F123" s="6"/>
    </row>
    <row r="124" spans="1:6" ht="15.75" x14ac:dyDescent="0.25">
      <c r="A124" s="9" t="s">
        <v>119</v>
      </c>
      <c r="B124" s="13" t="s">
        <v>171</v>
      </c>
      <c r="C124" s="14"/>
      <c r="D124" s="6"/>
      <c r="E124" s="6"/>
      <c r="F124" s="6"/>
    </row>
    <row r="125" spans="1:6" ht="31.5" x14ac:dyDescent="0.25">
      <c r="A125" s="16">
        <v>7</v>
      </c>
      <c r="B125" s="22" t="s">
        <v>172</v>
      </c>
      <c r="C125" s="14" t="s">
        <v>2</v>
      </c>
      <c r="D125" s="5">
        <v>1</v>
      </c>
      <c r="E125" s="5"/>
      <c r="F125" s="11">
        <f t="shared" ref="F125:F190" si="16">ROUND(D125*E125,2)</f>
        <v>0</v>
      </c>
    </row>
    <row r="126" spans="1:6" ht="31.5" x14ac:dyDescent="0.25">
      <c r="A126" s="10">
        <f t="shared" ref="A126:A166" si="17">A125+1</f>
        <v>8</v>
      </c>
      <c r="B126" s="22" t="s">
        <v>173</v>
      </c>
      <c r="C126" s="14" t="s">
        <v>2</v>
      </c>
      <c r="D126" s="5">
        <v>1</v>
      </c>
      <c r="E126" s="5"/>
      <c r="F126" s="11">
        <f t="shared" si="16"/>
        <v>0</v>
      </c>
    </row>
    <row r="127" spans="1:6" ht="31.5" x14ac:dyDescent="0.25">
      <c r="A127" s="10">
        <f t="shared" si="17"/>
        <v>9</v>
      </c>
      <c r="B127" s="22" t="s">
        <v>174</v>
      </c>
      <c r="C127" s="14" t="s">
        <v>2</v>
      </c>
      <c r="D127" s="5">
        <v>1</v>
      </c>
      <c r="E127" s="5"/>
      <c r="F127" s="11">
        <f t="shared" si="16"/>
        <v>0</v>
      </c>
    </row>
    <row r="128" spans="1:6" ht="31.5" x14ac:dyDescent="0.25">
      <c r="A128" s="10">
        <f t="shared" si="17"/>
        <v>10</v>
      </c>
      <c r="B128" s="22" t="s">
        <v>175</v>
      </c>
      <c r="C128" s="14" t="s">
        <v>2</v>
      </c>
      <c r="D128" s="5">
        <v>1</v>
      </c>
      <c r="E128" s="5"/>
      <c r="F128" s="11">
        <f t="shared" si="16"/>
        <v>0</v>
      </c>
    </row>
    <row r="129" spans="1:6" ht="15.75" x14ac:dyDescent="0.25">
      <c r="A129" s="10">
        <f t="shared" si="17"/>
        <v>11</v>
      </c>
      <c r="B129" s="22" t="s">
        <v>176</v>
      </c>
      <c r="C129" s="14" t="s">
        <v>2</v>
      </c>
      <c r="D129" s="5">
        <v>1</v>
      </c>
      <c r="E129" s="5"/>
      <c r="F129" s="11">
        <f t="shared" si="16"/>
        <v>0</v>
      </c>
    </row>
    <row r="130" spans="1:6" ht="31.5" x14ac:dyDescent="0.25">
      <c r="A130" s="10">
        <f t="shared" si="17"/>
        <v>12</v>
      </c>
      <c r="B130" s="22" t="s">
        <v>177</v>
      </c>
      <c r="C130" s="14" t="s">
        <v>2</v>
      </c>
      <c r="D130" s="5">
        <v>1</v>
      </c>
      <c r="E130" s="5"/>
      <c r="F130" s="11">
        <f t="shared" si="16"/>
        <v>0</v>
      </c>
    </row>
    <row r="131" spans="1:6" ht="15.75" x14ac:dyDescent="0.25">
      <c r="A131" s="10">
        <f t="shared" si="17"/>
        <v>13</v>
      </c>
      <c r="B131" s="22" t="s">
        <v>178</v>
      </c>
      <c r="C131" s="14" t="s">
        <v>2</v>
      </c>
      <c r="D131" s="5">
        <v>2</v>
      </c>
      <c r="E131" s="5"/>
      <c r="F131" s="11">
        <f t="shared" si="16"/>
        <v>0</v>
      </c>
    </row>
    <row r="132" spans="1:6" ht="15.75" x14ac:dyDescent="0.25">
      <c r="A132" s="10">
        <f t="shared" si="17"/>
        <v>14</v>
      </c>
      <c r="B132" s="22" t="s">
        <v>179</v>
      </c>
      <c r="C132" s="14" t="s">
        <v>2</v>
      </c>
      <c r="D132" s="5">
        <v>1</v>
      </c>
      <c r="E132" s="5"/>
      <c r="F132" s="11">
        <f t="shared" si="16"/>
        <v>0</v>
      </c>
    </row>
    <row r="133" spans="1:6" ht="15.75" x14ac:dyDescent="0.25">
      <c r="A133" s="10">
        <f t="shared" si="17"/>
        <v>15</v>
      </c>
      <c r="B133" s="22" t="s">
        <v>180</v>
      </c>
      <c r="C133" s="14" t="s">
        <v>2</v>
      </c>
      <c r="D133" s="5">
        <v>2</v>
      </c>
      <c r="E133" s="5"/>
      <c r="F133" s="11">
        <f t="shared" si="16"/>
        <v>0</v>
      </c>
    </row>
    <row r="134" spans="1:6" ht="15.75" x14ac:dyDescent="0.25">
      <c r="A134" s="10">
        <f t="shared" si="17"/>
        <v>16</v>
      </c>
      <c r="B134" s="22" t="s">
        <v>181</v>
      </c>
      <c r="C134" s="14" t="s">
        <v>2</v>
      </c>
      <c r="D134" s="5">
        <v>2</v>
      </c>
      <c r="E134" s="5"/>
      <c r="F134" s="11">
        <f t="shared" si="16"/>
        <v>0</v>
      </c>
    </row>
    <row r="135" spans="1:6" ht="15.75" x14ac:dyDescent="0.25">
      <c r="A135" s="10">
        <f t="shared" si="17"/>
        <v>17</v>
      </c>
      <c r="B135" s="22" t="s">
        <v>182</v>
      </c>
      <c r="C135" s="14" t="s">
        <v>2</v>
      </c>
      <c r="D135" s="5">
        <v>1</v>
      </c>
      <c r="E135" s="5"/>
      <c r="F135" s="11">
        <f t="shared" si="16"/>
        <v>0</v>
      </c>
    </row>
    <row r="136" spans="1:6" ht="15.75" x14ac:dyDescent="0.25">
      <c r="A136" s="10">
        <f t="shared" si="17"/>
        <v>18</v>
      </c>
      <c r="B136" s="22" t="s">
        <v>183</v>
      </c>
      <c r="C136" s="14" t="s">
        <v>2</v>
      </c>
      <c r="D136" s="5">
        <v>2</v>
      </c>
      <c r="E136" s="5"/>
      <c r="F136" s="11">
        <f t="shared" si="16"/>
        <v>0</v>
      </c>
    </row>
    <row r="137" spans="1:6" ht="15.75" x14ac:dyDescent="0.25">
      <c r="A137" s="10">
        <f t="shared" si="17"/>
        <v>19</v>
      </c>
      <c r="B137" s="22" t="s">
        <v>184</v>
      </c>
      <c r="C137" s="14" t="s">
        <v>2</v>
      </c>
      <c r="D137" s="5">
        <v>2</v>
      </c>
      <c r="E137" s="5"/>
      <c r="F137" s="11">
        <f t="shared" si="16"/>
        <v>0</v>
      </c>
    </row>
    <row r="138" spans="1:6" ht="15.75" x14ac:dyDescent="0.25">
      <c r="A138" s="10">
        <f t="shared" si="17"/>
        <v>20</v>
      </c>
      <c r="B138" s="22" t="s">
        <v>185</v>
      </c>
      <c r="C138" s="14" t="s">
        <v>2</v>
      </c>
      <c r="D138" s="5">
        <v>1</v>
      </c>
      <c r="E138" s="5"/>
      <c r="F138" s="11">
        <f t="shared" si="16"/>
        <v>0</v>
      </c>
    </row>
    <row r="139" spans="1:6" ht="15.75" x14ac:dyDescent="0.25">
      <c r="A139" s="10">
        <f t="shared" si="17"/>
        <v>21</v>
      </c>
      <c r="B139" s="22" t="s">
        <v>186</v>
      </c>
      <c r="C139" s="14" t="s">
        <v>2</v>
      </c>
      <c r="D139" s="5">
        <v>2</v>
      </c>
      <c r="E139" s="5"/>
      <c r="F139" s="11">
        <f t="shared" si="16"/>
        <v>0</v>
      </c>
    </row>
    <row r="140" spans="1:6" ht="15.75" x14ac:dyDescent="0.25">
      <c r="A140" s="10">
        <f t="shared" si="17"/>
        <v>22</v>
      </c>
      <c r="B140" s="22" t="s">
        <v>247</v>
      </c>
      <c r="C140" s="14" t="s">
        <v>2</v>
      </c>
      <c r="D140" s="5">
        <v>6</v>
      </c>
      <c r="E140" s="5"/>
      <c r="F140" s="11">
        <f t="shared" si="16"/>
        <v>0</v>
      </c>
    </row>
    <row r="141" spans="1:6" ht="15.75" x14ac:dyDescent="0.25">
      <c r="A141" s="10">
        <f t="shared" si="17"/>
        <v>23</v>
      </c>
      <c r="B141" s="22" t="s">
        <v>248</v>
      </c>
      <c r="C141" s="14" t="s">
        <v>2</v>
      </c>
      <c r="D141" s="5">
        <v>6</v>
      </c>
      <c r="E141" s="5"/>
      <c r="F141" s="11">
        <f t="shared" si="16"/>
        <v>0</v>
      </c>
    </row>
    <row r="142" spans="1:6" ht="15.75" x14ac:dyDescent="0.25">
      <c r="A142" s="10">
        <f t="shared" si="17"/>
        <v>24</v>
      </c>
      <c r="B142" s="22" t="s">
        <v>249</v>
      </c>
      <c r="C142" s="14" t="s">
        <v>2</v>
      </c>
      <c r="D142" s="5">
        <v>3</v>
      </c>
      <c r="E142" s="5"/>
      <c r="F142" s="11">
        <f t="shared" si="16"/>
        <v>0</v>
      </c>
    </row>
    <row r="143" spans="1:6" ht="15.75" x14ac:dyDescent="0.25">
      <c r="A143" s="10">
        <f t="shared" si="17"/>
        <v>25</v>
      </c>
      <c r="B143" s="22" t="s">
        <v>250</v>
      </c>
      <c r="C143" s="14" t="s">
        <v>2</v>
      </c>
      <c r="D143" s="5">
        <v>4</v>
      </c>
      <c r="E143" s="5"/>
      <c r="F143" s="11">
        <f t="shared" si="16"/>
        <v>0</v>
      </c>
    </row>
    <row r="144" spans="1:6" ht="15.75" x14ac:dyDescent="0.25">
      <c r="A144" s="10">
        <f t="shared" si="17"/>
        <v>26</v>
      </c>
      <c r="B144" s="22" t="s">
        <v>187</v>
      </c>
      <c r="C144" s="14" t="s">
        <v>14</v>
      </c>
      <c r="D144" s="11">
        <v>12</v>
      </c>
      <c r="E144" s="11"/>
      <c r="F144" s="11">
        <f t="shared" si="16"/>
        <v>0</v>
      </c>
    </row>
    <row r="145" spans="1:6" ht="15.75" x14ac:dyDescent="0.25">
      <c r="A145" s="10">
        <f t="shared" si="17"/>
        <v>27</v>
      </c>
      <c r="B145" s="22" t="s">
        <v>54</v>
      </c>
      <c r="C145" s="14" t="s">
        <v>14</v>
      </c>
      <c r="D145" s="11">
        <v>25</v>
      </c>
      <c r="E145" s="11"/>
      <c r="F145" s="11">
        <f t="shared" si="16"/>
        <v>0</v>
      </c>
    </row>
    <row r="146" spans="1:6" ht="15.75" x14ac:dyDescent="0.25">
      <c r="A146" s="10">
        <f t="shared" si="17"/>
        <v>28</v>
      </c>
      <c r="B146" s="22" t="s">
        <v>55</v>
      </c>
      <c r="C146" s="14" t="s">
        <v>14</v>
      </c>
      <c r="D146" s="11">
        <v>23</v>
      </c>
      <c r="E146" s="11"/>
      <c r="F146" s="11">
        <f t="shared" si="16"/>
        <v>0</v>
      </c>
    </row>
    <row r="147" spans="1:6" ht="15.75" x14ac:dyDescent="0.25">
      <c r="A147" s="10">
        <f t="shared" si="17"/>
        <v>29</v>
      </c>
      <c r="B147" s="22" t="s">
        <v>188</v>
      </c>
      <c r="C147" s="14" t="s">
        <v>14</v>
      </c>
      <c r="D147" s="11">
        <v>8</v>
      </c>
      <c r="E147" s="11"/>
      <c r="F147" s="11">
        <f t="shared" si="16"/>
        <v>0</v>
      </c>
    </row>
    <row r="148" spans="1:6" ht="18.75" x14ac:dyDescent="0.25">
      <c r="A148" s="10">
        <f t="shared" si="17"/>
        <v>30</v>
      </c>
      <c r="B148" s="22" t="s">
        <v>251</v>
      </c>
      <c r="C148" s="14" t="s">
        <v>1</v>
      </c>
      <c r="D148" s="11">
        <v>6</v>
      </c>
      <c r="E148" s="11"/>
      <c r="F148" s="11">
        <f t="shared" si="16"/>
        <v>0</v>
      </c>
    </row>
    <row r="149" spans="1:6" ht="18.75" x14ac:dyDescent="0.25">
      <c r="A149" s="10">
        <f t="shared" si="17"/>
        <v>31</v>
      </c>
      <c r="B149" s="22" t="s">
        <v>252</v>
      </c>
      <c r="C149" s="14" t="s">
        <v>1</v>
      </c>
      <c r="D149" s="11">
        <v>12</v>
      </c>
      <c r="E149" s="11"/>
      <c r="F149" s="11">
        <f t="shared" si="16"/>
        <v>0</v>
      </c>
    </row>
    <row r="150" spans="1:6" ht="18.75" x14ac:dyDescent="0.25">
      <c r="A150" s="10">
        <f t="shared" si="17"/>
        <v>32</v>
      </c>
      <c r="B150" s="22" t="s">
        <v>253</v>
      </c>
      <c r="C150" s="14" t="s">
        <v>1</v>
      </c>
      <c r="D150" s="11">
        <v>10</v>
      </c>
      <c r="E150" s="11"/>
      <c r="F150" s="11">
        <f t="shared" si="16"/>
        <v>0</v>
      </c>
    </row>
    <row r="151" spans="1:6" ht="15.75" x14ac:dyDescent="0.25">
      <c r="A151" s="10">
        <f t="shared" si="17"/>
        <v>33</v>
      </c>
      <c r="B151" s="22" t="s">
        <v>57</v>
      </c>
      <c r="C151" s="14" t="s">
        <v>2</v>
      </c>
      <c r="D151" s="5">
        <v>2</v>
      </c>
      <c r="E151" s="5"/>
      <c r="F151" s="11">
        <f t="shared" si="16"/>
        <v>0</v>
      </c>
    </row>
    <row r="152" spans="1:6" ht="15.75" x14ac:dyDescent="0.25">
      <c r="A152" s="10">
        <f t="shared" si="17"/>
        <v>34</v>
      </c>
      <c r="B152" s="22" t="s">
        <v>189</v>
      </c>
      <c r="C152" s="14" t="s">
        <v>2</v>
      </c>
      <c r="D152" s="5">
        <v>10</v>
      </c>
      <c r="E152" s="5"/>
      <c r="F152" s="11">
        <f t="shared" si="16"/>
        <v>0</v>
      </c>
    </row>
    <row r="153" spans="1:6" ht="15.75" x14ac:dyDescent="0.25">
      <c r="A153" s="10">
        <f t="shared" si="17"/>
        <v>35</v>
      </c>
      <c r="B153" s="22" t="s">
        <v>58</v>
      </c>
      <c r="C153" s="14" t="s">
        <v>2</v>
      </c>
      <c r="D153" s="5">
        <v>10</v>
      </c>
      <c r="E153" s="5"/>
      <c r="F153" s="11">
        <f t="shared" si="16"/>
        <v>0</v>
      </c>
    </row>
    <row r="154" spans="1:6" ht="15.75" x14ac:dyDescent="0.25">
      <c r="A154" s="10">
        <f t="shared" si="17"/>
        <v>36</v>
      </c>
      <c r="B154" s="22" t="s">
        <v>190</v>
      </c>
      <c r="C154" s="14" t="s">
        <v>2</v>
      </c>
      <c r="D154" s="5">
        <v>1</v>
      </c>
      <c r="E154" s="5"/>
      <c r="F154" s="11">
        <f t="shared" si="16"/>
        <v>0</v>
      </c>
    </row>
    <row r="155" spans="1:6" ht="15.75" x14ac:dyDescent="0.25">
      <c r="A155" s="10">
        <f t="shared" si="17"/>
        <v>37</v>
      </c>
      <c r="B155" s="22" t="s">
        <v>59</v>
      </c>
      <c r="C155" s="14" t="s">
        <v>51</v>
      </c>
      <c r="D155" s="11">
        <v>85</v>
      </c>
      <c r="E155" s="11"/>
      <c r="F155" s="11">
        <f t="shared" si="16"/>
        <v>0</v>
      </c>
    </row>
    <row r="156" spans="1:6" ht="15.75" x14ac:dyDescent="0.25">
      <c r="A156" s="10">
        <f t="shared" si="17"/>
        <v>38</v>
      </c>
      <c r="B156" s="22" t="s">
        <v>60</v>
      </c>
      <c r="C156" s="14" t="s">
        <v>14</v>
      </c>
      <c r="D156" s="11">
        <v>68</v>
      </c>
      <c r="E156" s="11"/>
      <c r="F156" s="11">
        <f t="shared" si="16"/>
        <v>0</v>
      </c>
    </row>
    <row r="157" spans="1:6" ht="15.75" x14ac:dyDescent="0.25">
      <c r="A157" s="10">
        <f t="shared" si="17"/>
        <v>39</v>
      </c>
      <c r="B157" s="17" t="s">
        <v>191</v>
      </c>
      <c r="C157" s="16" t="s">
        <v>14</v>
      </c>
      <c r="D157" s="11">
        <v>25</v>
      </c>
      <c r="E157" s="11"/>
      <c r="F157" s="11">
        <f t="shared" si="16"/>
        <v>0</v>
      </c>
    </row>
    <row r="158" spans="1:6" ht="15.75" x14ac:dyDescent="0.25">
      <c r="A158" s="10">
        <f t="shared" si="17"/>
        <v>40</v>
      </c>
      <c r="B158" s="17" t="s">
        <v>192</v>
      </c>
      <c r="C158" s="16" t="s">
        <v>14</v>
      </c>
      <c r="D158" s="11">
        <v>23</v>
      </c>
      <c r="E158" s="11"/>
      <c r="F158" s="11">
        <f t="shared" si="16"/>
        <v>0</v>
      </c>
    </row>
    <row r="159" spans="1:6" ht="15.75" x14ac:dyDescent="0.25">
      <c r="A159" s="10">
        <f t="shared" si="17"/>
        <v>41</v>
      </c>
      <c r="B159" s="17" t="s">
        <v>193</v>
      </c>
      <c r="C159" s="16" t="s">
        <v>14</v>
      </c>
      <c r="D159" s="11">
        <v>8</v>
      </c>
      <c r="E159" s="11"/>
      <c r="F159" s="11">
        <f t="shared" si="16"/>
        <v>0</v>
      </c>
    </row>
    <row r="160" spans="1:6" ht="15.75" x14ac:dyDescent="0.25">
      <c r="A160" s="10">
        <f t="shared" si="17"/>
        <v>42</v>
      </c>
      <c r="B160" s="17" t="s">
        <v>194</v>
      </c>
      <c r="C160" s="16" t="s">
        <v>14</v>
      </c>
      <c r="D160" s="11">
        <v>6</v>
      </c>
      <c r="E160" s="11"/>
      <c r="F160" s="11">
        <f t="shared" si="16"/>
        <v>0</v>
      </c>
    </row>
    <row r="161" spans="1:6" ht="31.5" x14ac:dyDescent="0.25">
      <c r="A161" s="10">
        <f t="shared" si="17"/>
        <v>43</v>
      </c>
      <c r="B161" s="22" t="s">
        <v>195</v>
      </c>
      <c r="C161" s="16" t="s">
        <v>1</v>
      </c>
      <c r="D161" s="11">
        <v>1</v>
      </c>
      <c r="E161" s="11"/>
      <c r="F161" s="11">
        <f t="shared" si="16"/>
        <v>0</v>
      </c>
    </row>
    <row r="162" spans="1:6" ht="15.75" x14ac:dyDescent="0.25">
      <c r="A162" s="10">
        <f t="shared" si="17"/>
        <v>44</v>
      </c>
      <c r="B162" s="22" t="s">
        <v>196</v>
      </c>
      <c r="C162" s="16" t="s">
        <v>1</v>
      </c>
      <c r="D162" s="11">
        <v>1</v>
      </c>
      <c r="E162" s="11"/>
      <c r="F162" s="11">
        <f t="shared" si="16"/>
        <v>0</v>
      </c>
    </row>
    <row r="163" spans="1:6" ht="31.5" x14ac:dyDescent="0.25">
      <c r="A163" s="10">
        <f t="shared" si="17"/>
        <v>45</v>
      </c>
      <c r="B163" s="17" t="s">
        <v>197</v>
      </c>
      <c r="C163" s="16" t="s">
        <v>1</v>
      </c>
      <c r="D163" s="11">
        <v>3</v>
      </c>
      <c r="E163" s="11"/>
      <c r="F163" s="11">
        <f t="shared" si="16"/>
        <v>0</v>
      </c>
    </row>
    <row r="164" spans="1:6" ht="15.75" x14ac:dyDescent="0.25">
      <c r="A164" s="10">
        <f t="shared" si="17"/>
        <v>46</v>
      </c>
      <c r="B164" s="22" t="s">
        <v>198</v>
      </c>
      <c r="C164" s="16" t="s">
        <v>14</v>
      </c>
      <c r="D164" s="11">
        <v>68</v>
      </c>
      <c r="E164" s="11"/>
      <c r="F164" s="11">
        <f t="shared" si="16"/>
        <v>0</v>
      </c>
    </row>
    <row r="165" spans="1:6" ht="15.75" x14ac:dyDescent="0.25">
      <c r="A165" s="10">
        <f t="shared" si="17"/>
        <v>47</v>
      </c>
      <c r="B165" s="61" t="s">
        <v>199</v>
      </c>
      <c r="C165" s="10" t="s">
        <v>1</v>
      </c>
      <c r="D165" s="11">
        <v>1</v>
      </c>
      <c r="E165" s="11"/>
      <c r="F165" s="11">
        <f t="shared" si="16"/>
        <v>0</v>
      </c>
    </row>
    <row r="166" spans="1:6" ht="15.75" x14ac:dyDescent="0.25">
      <c r="A166" s="10">
        <f t="shared" si="17"/>
        <v>48</v>
      </c>
      <c r="B166" s="61" t="s">
        <v>200</v>
      </c>
      <c r="C166" s="10" t="s">
        <v>1</v>
      </c>
      <c r="D166" s="11">
        <v>1</v>
      </c>
      <c r="E166" s="11"/>
      <c r="F166" s="11">
        <f t="shared" si="16"/>
        <v>0</v>
      </c>
    </row>
    <row r="167" spans="1:6" ht="15.75" x14ac:dyDescent="0.25">
      <c r="A167" s="9" t="s">
        <v>124</v>
      </c>
      <c r="B167" s="62" t="s">
        <v>53</v>
      </c>
      <c r="C167" s="63"/>
      <c r="D167" s="89"/>
      <c r="E167" s="89"/>
      <c r="F167" s="90"/>
    </row>
    <row r="168" spans="1:6" ht="15.75" x14ac:dyDescent="0.25">
      <c r="A168" s="16">
        <v>49</v>
      </c>
      <c r="B168" s="22" t="s">
        <v>201</v>
      </c>
      <c r="C168" s="16" t="s">
        <v>2</v>
      </c>
      <c r="D168" s="64">
        <v>6</v>
      </c>
      <c r="E168" s="64"/>
      <c r="F168" s="11">
        <f t="shared" si="16"/>
        <v>0</v>
      </c>
    </row>
    <row r="169" spans="1:6" ht="31.5" x14ac:dyDescent="0.25">
      <c r="A169" s="10">
        <f t="shared" ref="A169:A179" si="18">A168+1</f>
        <v>50</v>
      </c>
      <c r="B169" s="22" t="s">
        <v>202</v>
      </c>
      <c r="C169" s="16" t="s">
        <v>2</v>
      </c>
      <c r="D169" s="64">
        <v>6</v>
      </c>
      <c r="E169" s="64"/>
      <c r="F169" s="11">
        <f t="shared" si="16"/>
        <v>0</v>
      </c>
    </row>
    <row r="170" spans="1:6" ht="31.5" x14ac:dyDescent="0.25">
      <c r="A170" s="10">
        <f t="shared" si="18"/>
        <v>51</v>
      </c>
      <c r="B170" s="22" t="s">
        <v>122</v>
      </c>
      <c r="C170" s="16" t="s">
        <v>2</v>
      </c>
      <c r="D170" s="5">
        <v>6</v>
      </c>
      <c r="E170" s="5"/>
      <c r="F170" s="11">
        <f t="shared" si="16"/>
        <v>0</v>
      </c>
    </row>
    <row r="171" spans="1:6" ht="15.75" x14ac:dyDescent="0.25">
      <c r="A171" s="10">
        <f t="shared" si="18"/>
        <v>52</v>
      </c>
      <c r="B171" s="22" t="s">
        <v>123</v>
      </c>
      <c r="C171" s="16" t="s">
        <v>2</v>
      </c>
      <c r="D171" s="5">
        <v>6</v>
      </c>
      <c r="E171" s="5"/>
      <c r="F171" s="11">
        <f t="shared" si="16"/>
        <v>0</v>
      </c>
    </row>
    <row r="172" spans="1:6" ht="47.25" x14ac:dyDescent="0.25">
      <c r="A172" s="10">
        <f t="shared" si="18"/>
        <v>53</v>
      </c>
      <c r="B172" s="22" t="s">
        <v>203</v>
      </c>
      <c r="C172" s="16" t="s">
        <v>2</v>
      </c>
      <c r="D172" s="5">
        <v>99</v>
      </c>
      <c r="E172" s="5"/>
      <c r="F172" s="11">
        <f t="shared" si="16"/>
        <v>0</v>
      </c>
    </row>
    <row r="173" spans="1:6" ht="15.75" x14ac:dyDescent="0.25">
      <c r="A173" s="10">
        <f t="shared" si="18"/>
        <v>54</v>
      </c>
      <c r="B173" s="22" t="s">
        <v>204</v>
      </c>
      <c r="C173" s="16" t="s">
        <v>2</v>
      </c>
      <c r="D173" s="5">
        <v>99</v>
      </c>
      <c r="E173" s="5"/>
      <c r="F173" s="11">
        <f t="shared" si="16"/>
        <v>0</v>
      </c>
    </row>
    <row r="174" spans="1:6" ht="15.75" x14ac:dyDescent="0.25">
      <c r="A174" s="10">
        <f t="shared" si="18"/>
        <v>55</v>
      </c>
      <c r="B174" s="22" t="s">
        <v>205</v>
      </c>
      <c r="C174" s="16" t="s">
        <v>65</v>
      </c>
      <c r="D174" s="5">
        <v>1</v>
      </c>
      <c r="E174" s="5"/>
      <c r="F174" s="11">
        <f t="shared" si="16"/>
        <v>0</v>
      </c>
    </row>
    <row r="175" spans="1:6" ht="15.75" x14ac:dyDescent="0.25">
      <c r="A175" s="10">
        <f t="shared" si="18"/>
        <v>56</v>
      </c>
      <c r="B175" s="22" t="s">
        <v>206</v>
      </c>
      <c r="C175" s="16" t="s">
        <v>2</v>
      </c>
      <c r="D175" s="5">
        <v>99</v>
      </c>
      <c r="E175" s="5"/>
      <c r="F175" s="11">
        <f t="shared" si="16"/>
        <v>0</v>
      </c>
    </row>
    <row r="176" spans="1:6" ht="15.75" x14ac:dyDescent="0.25">
      <c r="A176" s="10">
        <f t="shared" si="18"/>
        <v>57</v>
      </c>
      <c r="B176" s="22" t="s">
        <v>207</v>
      </c>
      <c r="C176" s="7" t="s">
        <v>12</v>
      </c>
      <c r="D176" s="5">
        <v>25</v>
      </c>
      <c r="E176" s="5"/>
      <c r="F176" s="11">
        <f t="shared" si="16"/>
        <v>0</v>
      </c>
    </row>
    <row r="177" spans="1:6" ht="15.75" x14ac:dyDescent="0.25">
      <c r="A177" s="10">
        <f t="shared" si="18"/>
        <v>58</v>
      </c>
      <c r="B177" s="22" t="s">
        <v>62</v>
      </c>
      <c r="C177" s="16" t="s">
        <v>14</v>
      </c>
      <c r="D177" s="5">
        <v>68</v>
      </c>
      <c r="E177" s="5"/>
      <c r="F177" s="11">
        <f t="shared" si="16"/>
        <v>0</v>
      </c>
    </row>
    <row r="178" spans="1:6" ht="15.75" x14ac:dyDescent="0.25">
      <c r="A178" s="10">
        <f t="shared" si="18"/>
        <v>59</v>
      </c>
      <c r="B178" s="22" t="s">
        <v>63</v>
      </c>
      <c r="C178" s="16" t="s">
        <v>1</v>
      </c>
      <c r="D178" s="5">
        <v>105</v>
      </c>
      <c r="E178" s="5"/>
      <c r="F178" s="11">
        <f t="shared" si="16"/>
        <v>0</v>
      </c>
    </row>
    <row r="179" spans="1:6" ht="15.75" x14ac:dyDescent="0.25">
      <c r="A179" s="10">
        <f t="shared" si="18"/>
        <v>60</v>
      </c>
      <c r="B179" s="22" t="s">
        <v>64</v>
      </c>
      <c r="C179" s="16" t="s">
        <v>1</v>
      </c>
      <c r="D179" s="64">
        <v>1</v>
      </c>
      <c r="E179" s="64"/>
      <c r="F179" s="11">
        <f t="shared" si="16"/>
        <v>0</v>
      </c>
    </row>
    <row r="180" spans="1:6" ht="15.75" x14ac:dyDescent="0.25">
      <c r="A180" s="9" t="s">
        <v>208</v>
      </c>
      <c r="B180" s="62" t="s">
        <v>125</v>
      </c>
      <c r="C180" s="63"/>
      <c r="D180" s="89"/>
      <c r="E180" s="89"/>
      <c r="F180" s="90"/>
    </row>
    <row r="181" spans="1:6" ht="31.5" x14ac:dyDescent="0.25">
      <c r="A181" s="16">
        <v>61</v>
      </c>
      <c r="B181" s="22" t="s">
        <v>254</v>
      </c>
      <c r="C181" s="16" t="s">
        <v>1</v>
      </c>
      <c r="D181" s="64">
        <v>12</v>
      </c>
      <c r="E181" s="64"/>
      <c r="F181" s="11">
        <f t="shared" si="16"/>
        <v>0</v>
      </c>
    </row>
    <row r="182" spans="1:6" ht="15.75" x14ac:dyDescent="0.25">
      <c r="A182" s="10">
        <f t="shared" ref="A182:A210" si="19">A181+1</f>
        <v>62</v>
      </c>
      <c r="B182" s="22" t="s">
        <v>256</v>
      </c>
      <c r="C182" s="16" t="s">
        <v>1</v>
      </c>
      <c r="D182" s="64">
        <v>2</v>
      </c>
      <c r="E182" s="64"/>
      <c r="F182" s="11">
        <f t="shared" si="16"/>
        <v>0</v>
      </c>
    </row>
    <row r="183" spans="1:6" ht="47.25" x14ac:dyDescent="0.25">
      <c r="A183" s="10">
        <f t="shared" si="19"/>
        <v>63</v>
      </c>
      <c r="B183" s="22" t="s">
        <v>257</v>
      </c>
      <c r="C183" s="16" t="s">
        <v>1</v>
      </c>
      <c r="D183" s="64">
        <v>2</v>
      </c>
      <c r="E183" s="64"/>
      <c r="F183" s="11">
        <f t="shared" si="16"/>
        <v>0</v>
      </c>
    </row>
    <row r="184" spans="1:6" ht="15.75" x14ac:dyDescent="0.25">
      <c r="A184" s="10">
        <f t="shared" si="19"/>
        <v>64</v>
      </c>
      <c r="B184" s="22" t="s">
        <v>258</v>
      </c>
      <c r="C184" s="16" t="s">
        <v>1</v>
      </c>
      <c r="D184" s="64">
        <v>4</v>
      </c>
      <c r="E184" s="64"/>
      <c r="F184" s="11">
        <f t="shared" si="16"/>
        <v>0</v>
      </c>
    </row>
    <row r="185" spans="1:6" ht="15.75" x14ac:dyDescent="0.25">
      <c r="A185" s="10">
        <f t="shared" si="19"/>
        <v>65</v>
      </c>
      <c r="B185" s="22" t="s">
        <v>209</v>
      </c>
      <c r="C185" s="16" t="s">
        <v>1</v>
      </c>
      <c r="D185" s="64">
        <v>2</v>
      </c>
      <c r="E185" s="64"/>
      <c r="F185" s="11">
        <f t="shared" si="16"/>
        <v>0</v>
      </c>
    </row>
    <row r="186" spans="1:6" ht="15.75" x14ac:dyDescent="0.25">
      <c r="A186" s="10">
        <f t="shared" si="19"/>
        <v>66</v>
      </c>
      <c r="B186" s="22" t="s">
        <v>69</v>
      </c>
      <c r="C186" s="16" t="s">
        <v>1</v>
      </c>
      <c r="D186" s="64">
        <v>8</v>
      </c>
      <c r="E186" s="11"/>
      <c r="F186" s="11">
        <f t="shared" si="16"/>
        <v>0</v>
      </c>
    </row>
    <row r="187" spans="1:6" ht="15.75" x14ac:dyDescent="0.25">
      <c r="A187" s="10">
        <f t="shared" si="19"/>
        <v>67</v>
      </c>
      <c r="B187" s="22" t="s">
        <v>70</v>
      </c>
      <c r="C187" s="16" t="s">
        <v>1</v>
      </c>
      <c r="D187" s="64">
        <v>2</v>
      </c>
      <c r="E187" s="11"/>
      <c r="F187" s="11">
        <f t="shared" si="16"/>
        <v>0</v>
      </c>
    </row>
    <row r="188" spans="1:6" ht="15.75" x14ac:dyDescent="0.25">
      <c r="A188" s="10">
        <f t="shared" si="19"/>
        <v>68</v>
      </c>
      <c r="B188" s="22" t="s">
        <v>259</v>
      </c>
      <c r="C188" s="16" t="s">
        <v>1</v>
      </c>
      <c r="D188" s="64">
        <v>2</v>
      </c>
      <c r="E188" s="70"/>
      <c r="F188" s="11">
        <f t="shared" si="16"/>
        <v>0</v>
      </c>
    </row>
    <row r="189" spans="1:6" ht="15.75" x14ac:dyDescent="0.25">
      <c r="A189" s="10">
        <f t="shared" si="19"/>
        <v>69</v>
      </c>
      <c r="B189" s="22" t="s">
        <v>260</v>
      </c>
      <c r="C189" s="16" t="s">
        <v>1</v>
      </c>
      <c r="D189" s="64">
        <v>2</v>
      </c>
      <c r="E189" s="70"/>
      <c r="F189" s="11">
        <f t="shared" si="16"/>
        <v>0</v>
      </c>
    </row>
    <row r="190" spans="1:6" ht="15.75" x14ac:dyDescent="0.25">
      <c r="A190" s="10">
        <f t="shared" si="19"/>
        <v>70</v>
      </c>
      <c r="B190" s="17" t="s">
        <v>210</v>
      </c>
      <c r="C190" s="16" t="s">
        <v>1</v>
      </c>
      <c r="D190" s="64">
        <v>2</v>
      </c>
      <c r="E190" s="64"/>
      <c r="F190" s="11">
        <f t="shared" si="16"/>
        <v>0</v>
      </c>
    </row>
    <row r="191" spans="1:6" ht="15.75" x14ac:dyDescent="0.25">
      <c r="A191" s="10">
        <f t="shared" si="19"/>
        <v>71</v>
      </c>
      <c r="B191" s="22" t="s">
        <v>211</v>
      </c>
      <c r="C191" s="16" t="s">
        <v>1</v>
      </c>
      <c r="D191" s="64">
        <v>4</v>
      </c>
      <c r="E191" s="64"/>
      <c r="F191" s="11">
        <f t="shared" ref="F191:F210" si="20">ROUND(D191*E191,2)</f>
        <v>0</v>
      </c>
    </row>
    <row r="192" spans="1:6" ht="15.75" x14ac:dyDescent="0.25">
      <c r="A192" s="10">
        <f t="shared" si="19"/>
        <v>72</v>
      </c>
      <c r="B192" s="22" t="s">
        <v>212</v>
      </c>
      <c r="C192" s="16" t="s">
        <v>1</v>
      </c>
      <c r="D192" s="64">
        <v>5</v>
      </c>
      <c r="E192" s="64"/>
      <c r="F192" s="11">
        <f t="shared" si="20"/>
        <v>0</v>
      </c>
    </row>
    <row r="193" spans="1:6" ht="15.75" x14ac:dyDescent="0.25">
      <c r="A193" s="10">
        <f t="shared" si="19"/>
        <v>73</v>
      </c>
      <c r="B193" s="22" t="s">
        <v>71</v>
      </c>
      <c r="C193" s="16" t="s">
        <v>14</v>
      </c>
      <c r="D193" s="64">
        <v>74.5</v>
      </c>
      <c r="E193" s="64"/>
      <c r="F193" s="11">
        <f t="shared" si="20"/>
        <v>0</v>
      </c>
    </row>
    <row r="194" spans="1:6" ht="15.75" x14ac:dyDescent="0.25">
      <c r="A194" s="10">
        <f t="shared" si="19"/>
        <v>74</v>
      </c>
      <c r="B194" s="22" t="s">
        <v>261</v>
      </c>
      <c r="C194" s="16" t="s">
        <v>14</v>
      </c>
      <c r="D194" s="64">
        <v>33.200000000000003</v>
      </c>
      <c r="E194" s="64"/>
      <c r="F194" s="11">
        <f t="shared" si="20"/>
        <v>0</v>
      </c>
    </row>
    <row r="195" spans="1:6" ht="31.5" x14ac:dyDescent="0.25">
      <c r="A195" s="10">
        <f t="shared" si="19"/>
        <v>75</v>
      </c>
      <c r="B195" s="22" t="s">
        <v>72</v>
      </c>
      <c r="C195" s="16" t="s">
        <v>14</v>
      </c>
      <c r="D195" s="64">
        <v>74.5</v>
      </c>
      <c r="E195" s="64"/>
      <c r="F195" s="11">
        <f t="shared" si="20"/>
        <v>0</v>
      </c>
    </row>
    <row r="196" spans="1:6" ht="31.5" x14ac:dyDescent="0.25">
      <c r="A196" s="10">
        <f t="shared" si="19"/>
        <v>76</v>
      </c>
      <c r="B196" s="22" t="s">
        <v>262</v>
      </c>
      <c r="C196" s="16" t="s">
        <v>14</v>
      </c>
      <c r="D196" s="64">
        <v>33.200000000000003</v>
      </c>
      <c r="E196" s="64"/>
      <c r="F196" s="11">
        <f t="shared" si="20"/>
        <v>0</v>
      </c>
    </row>
    <row r="197" spans="1:6" ht="15.75" x14ac:dyDescent="0.25">
      <c r="A197" s="10">
        <f t="shared" si="19"/>
        <v>77</v>
      </c>
      <c r="B197" s="22" t="s">
        <v>213</v>
      </c>
      <c r="C197" s="16" t="s">
        <v>1</v>
      </c>
      <c r="D197" s="64">
        <v>12</v>
      </c>
      <c r="E197" s="64"/>
      <c r="F197" s="11">
        <f t="shared" si="20"/>
        <v>0</v>
      </c>
    </row>
    <row r="198" spans="1:6" ht="15.75" x14ac:dyDescent="0.25">
      <c r="A198" s="10">
        <f t="shared" si="19"/>
        <v>78</v>
      </c>
      <c r="B198" s="22" t="s">
        <v>263</v>
      </c>
      <c r="C198" s="16" t="s">
        <v>14</v>
      </c>
      <c r="D198" s="64">
        <v>14.5</v>
      </c>
      <c r="E198" s="11"/>
      <c r="F198" s="11">
        <f t="shared" si="20"/>
        <v>0</v>
      </c>
    </row>
    <row r="199" spans="1:6" ht="15.75" x14ac:dyDescent="0.25">
      <c r="A199" s="10">
        <f t="shared" si="19"/>
        <v>79</v>
      </c>
      <c r="B199" s="22" t="s">
        <v>56</v>
      </c>
      <c r="C199" s="16" t="s">
        <v>14</v>
      </c>
      <c r="D199" s="64">
        <v>9</v>
      </c>
      <c r="E199" s="64"/>
      <c r="F199" s="11">
        <f t="shared" si="20"/>
        <v>0</v>
      </c>
    </row>
    <row r="200" spans="1:6" ht="18.75" x14ac:dyDescent="0.25">
      <c r="A200" s="10">
        <f t="shared" si="19"/>
        <v>80</v>
      </c>
      <c r="B200" s="22" t="s">
        <v>120</v>
      </c>
      <c r="C200" s="16" t="s">
        <v>1</v>
      </c>
      <c r="D200" s="64">
        <v>6</v>
      </c>
      <c r="E200" s="11"/>
      <c r="F200" s="11">
        <f t="shared" si="20"/>
        <v>0</v>
      </c>
    </row>
    <row r="201" spans="1:6" ht="18.75" x14ac:dyDescent="0.25">
      <c r="A201" s="10">
        <f t="shared" si="19"/>
        <v>81</v>
      </c>
      <c r="B201" s="22" t="s">
        <v>121</v>
      </c>
      <c r="C201" s="16" t="s">
        <v>1</v>
      </c>
      <c r="D201" s="64">
        <v>6</v>
      </c>
      <c r="E201" s="64"/>
      <c r="F201" s="11">
        <f t="shared" si="20"/>
        <v>0</v>
      </c>
    </row>
    <row r="202" spans="1:6" ht="15.75" x14ac:dyDescent="0.25">
      <c r="A202" s="10">
        <f t="shared" si="19"/>
        <v>82</v>
      </c>
      <c r="B202" s="22" t="s">
        <v>214</v>
      </c>
      <c r="C202" s="16" t="s">
        <v>1</v>
      </c>
      <c r="D202" s="64">
        <v>2</v>
      </c>
      <c r="E202" s="64"/>
      <c r="F202" s="11">
        <f t="shared" si="20"/>
        <v>0</v>
      </c>
    </row>
    <row r="203" spans="1:6" ht="15.75" x14ac:dyDescent="0.25">
      <c r="A203" s="10">
        <f t="shared" si="19"/>
        <v>83</v>
      </c>
      <c r="B203" s="22" t="s">
        <v>215</v>
      </c>
      <c r="C203" s="16" t="s">
        <v>1</v>
      </c>
      <c r="D203" s="64">
        <v>4</v>
      </c>
      <c r="E203" s="64"/>
      <c r="F203" s="11">
        <f t="shared" si="20"/>
        <v>0</v>
      </c>
    </row>
    <row r="204" spans="1:6" ht="15.75" x14ac:dyDescent="0.25">
      <c r="A204" s="10">
        <f t="shared" si="19"/>
        <v>84</v>
      </c>
      <c r="B204" s="22" t="s">
        <v>216</v>
      </c>
      <c r="C204" s="16" t="s">
        <v>51</v>
      </c>
      <c r="D204" s="64">
        <v>20</v>
      </c>
      <c r="E204" s="64"/>
      <c r="F204" s="11">
        <f t="shared" si="20"/>
        <v>0</v>
      </c>
    </row>
    <row r="205" spans="1:6" ht="31.5" x14ac:dyDescent="0.25">
      <c r="A205" s="10">
        <f t="shared" si="19"/>
        <v>85</v>
      </c>
      <c r="B205" s="22" t="s">
        <v>73</v>
      </c>
      <c r="C205" s="16" t="s">
        <v>217</v>
      </c>
      <c r="D205" s="64">
        <v>2</v>
      </c>
      <c r="E205" s="64"/>
      <c r="F205" s="11">
        <f t="shared" si="20"/>
        <v>0</v>
      </c>
    </row>
    <row r="206" spans="1:6" ht="15.75" x14ac:dyDescent="0.25">
      <c r="A206" s="10">
        <f t="shared" si="19"/>
        <v>86</v>
      </c>
      <c r="B206" s="22" t="s">
        <v>74</v>
      </c>
      <c r="C206" s="16" t="s">
        <v>217</v>
      </c>
      <c r="D206" s="64">
        <v>2</v>
      </c>
      <c r="E206" s="64"/>
      <c r="F206" s="11">
        <f t="shared" si="20"/>
        <v>0</v>
      </c>
    </row>
    <row r="207" spans="1:6" ht="15.75" x14ac:dyDescent="0.25">
      <c r="A207" s="10">
        <f t="shared" si="19"/>
        <v>87</v>
      </c>
      <c r="B207" s="22" t="s">
        <v>61</v>
      </c>
      <c r="C207" s="16" t="s">
        <v>2</v>
      </c>
      <c r="D207" s="64">
        <v>4</v>
      </c>
      <c r="E207" s="64"/>
      <c r="F207" s="11">
        <f t="shared" si="20"/>
        <v>0</v>
      </c>
    </row>
    <row r="208" spans="1:6" ht="15.75" x14ac:dyDescent="0.25">
      <c r="A208" s="10">
        <f t="shared" si="19"/>
        <v>88</v>
      </c>
      <c r="B208" s="22" t="s">
        <v>75</v>
      </c>
      <c r="C208" s="16" t="s">
        <v>14</v>
      </c>
      <c r="D208" s="64">
        <v>131.19999999999999</v>
      </c>
      <c r="E208" s="64"/>
      <c r="F208" s="11">
        <f t="shared" si="20"/>
        <v>0</v>
      </c>
    </row>
    <row r="209" spans="1:6" ht="15.75" x14ac:dyDescent="0.25">
      <c r="A209" s="10">
        <f t="shared" si="19"/>
        <v>89</v>
      </c>
      <c r="B209" s="22" t="s">
        <v>64</v>
      </c>
      <c r="C209" s="16" t="s">
        <v>1</v>
      </c>
      <c r="D209" s="64">
        <v>2</v>
      </c>
      <c r="E209" s="64"/>
      <c r="F209" s="11">
        <f t="shared" si="20"/>
        <v>0</v>
      </c>
    </row>
    <row r="210" spans="1:6" ht="15.75" x14ac:dyDescent="0.25">
      <c r="A210" s="10">
        <f t="shared" si="19"/>
        <v>90</v>
      </c>
      <c r="B210" s="22" t="s">
        <v>76</v>
      </c>
      <c r="C210" s="16" t="s">
        <v>77</v>
      </c>
      <c r="D210" s="64">
        <v>70</v>
      </c>
      <c r="E210" s="64"/>
      <c r="F210" s="11">
        <f t="shared" si="20"/>
        <v>0</v>
      </c>
    </row>
    <row r="211" spans="1:6" ht="15.75" x14ac:dyDescent="0.25">
      <c r="A211" s="65"/>
      <c r="B211" s="101" t="s">
        <v>66</v>
      </c>
      <c r="C211" s="102"/>
      <c r="D211" s="103">
        <f>SUM(F117:F210)</f>
        <v>0</v>
      </c>
      <c r="E211" s="104"/>
      <c r="F211" s="105"/>
    </row>
    <row r="212" spans="1:6" s="1" customFormat="1" ht="15.75" x14ac:dyDescent="0.25">
      <c r="A212" s="3"/>
      <c r="B212" s="59" t="s">
        <v>78</v>
      </c>
      <c r="C212" s="3"/>
      <c r="D212" s="2"/>
      <c r="E212" s="8"/>
      <c r="F212" s="2"/>
    </row>
    <row r="213" spans="1:6" s="1" customFormat="1" ht="15.75" x14ac:dyDescent="0.25">
      <c r="A213" s="10">
        <v>1</v>
      </c>
      <c r="B213" s="31" t="s">
        <v>220</v>
      </c>
      <c r="C213" s="32" t="s">
        <v>1</v>
      </c>
      <c r="D213" s="77">
        <v>89</v>
      </c>
      <c r="E213" s="77"/>
      <c r="F213" s="77">
        <f t="shared" ref="F213:F241" si="21">ROUND(D213*E213,2)</f>
        <v>0</v>
      </c>
    </row>
    <row r="214" spans="1:6" ht="15.75" x14ac:dyDescent="0.25">
      <c r="A214" s="10">
        <f t="shared" ref="A214:A241" si="22">A213+1</f>
        <v>2</v>
      </c>
      <c r="B214" s="31" t="s">
        <v>221</v>
      </c>
      <c r="C214" s="32" t="s">
        <v>1</v>
      </c>
      <c r="D214" s="77">
        <v>3</v>
      </c>
      <c r="E214" s="77"/>
      <c r="F214" s="77">
        <f t="shared" si="21"/>
        <v>0</v>
      </c>
    </row>
    <row r="215" spans="1:6" ht="15.75" customHeight="1" x14ac:dyDescent="0.25">
      <c r="A215" s="10">
        <f t="shared" si="22"/>
        <v>3</v>
      </c>
      <c r="B215" s="31" t="s">
        <v>222</v>
      </c>
      <c r="C215" s="32" t="s">
        <v>1</v>
      </c>
      <c r="D215" s="77">
        <v>3</v>
      </c>
      <c r="E215" s="77"/>
      <c r="F215" s="77">
        <f t="shared" si="21"/>
        <v>0</v>
      </c>
    </row>
    <row r="216" spans="1:6" ht="15.75" customHeight="1" x14ac:dyDescent="0.25">
      <c r="A216" s="10">
        <f t="shared" si="22"/>
        <v>4</v>
      </c>
      <c r="B216" s="31" t="s">
        <v>223</v>
      </c>
      <c r="C216" s="32" t="s">
        <v>1</v>
      </c>
      <c r="D216" s="77">
        <v>1</v>
      </c>
      <c r="E216" s="77"/>
      <c r="F216" s="77">
        <f t="shared" si="21"/>
        <v>0</v>
      </c>
    </row>
    <row r="217" spans="1:6" ht="15.75" customHeight="1" x14ac:dyDescent="0.25">
      <c r="A217" s="10">
        <f t="shared" si="22"/>
        <v>5</v>
      </c>
      <c r="B217" s="31" t="s">
        <v>224</v>
      </c>
      <c r="C217" s="32" t="s">
        <v>1</v>
      </c>
      <c r="D217" s="77">
        <v>1</v>
      </c>
      <c r="E217" s="76"/>
      <c r="F217" s="77">
        <f t="shared" si="21"/>
        <v>0</v>
      </c>
    </row>
    <row r="218" spans="1:6" s="1" customFormat="1" ht="15.75" x14ac:dyDescent="0.25">
      <c r="A218" s="10">
        <f t="shared" si="22"/>
        <v>6</v>
      </c>
      <c r="B218" s="31" t="s">
        <v>225</v>
      </c>
      <c r="C218" s="32" t="s">
        <v>1</v>
      </c>
      <c r="D218" s="77">
        <v>1</v>
      </c>
      <c r="E218" s="76"/>
      <c r="F218" s="77">
        <f t="shared" si="21"/>
        <v>0</v>
      </c>
    </row>
    <row r="219" spans="1:6" s="1" customFormat="1" ht="15.75" x14ac:dyDescent="0.25">
      <c r="A219" s="10">
        <f t="shared" si="22"/>
        <v>7</v>
      </c>
      <c r="B219" s="31" t="s">
        <v>226</v>
      </c>
      <c r="C219" s="32" t="s">
        <v>14</v>
      </c>
      <c r="D219" s="77">
        <v>1320</v>
      </c>
      <c r="E219" s="76"/>
      <c r="F219" s="77">
        <f t="shared" si="21"/>
        <v>0</v>
      </c>
    </row>
    <row r="220" spans="1:6" s="29" customFormat="1" ht="15.75" x14ac:dyDescent="0.25">
      <c r="A220" s="10">
        <f t="shared" si="22"/>
        <v>8</v>
      </c>
      <c r="B220" s="31" t="s">
        <v>227</v>
      </c>
      <c r="C220" s="32" t="s">
        <v>14</v>
      </c>
      <c r="D220" s="77">
        <v>270</v>
      </c>
      <c r="E220" s="76"/>
      <c r="F220" s="77">
        <f t="shared" si="21"/>
        <v>0</v>
      </c>
    </row>
    <row r="221" spans="1:6" s="1" customFormat="1" ht="15.75" x14ac:dyDescent="0.25">
      <c r="A221" s="10">
        <f t="shared" si="22"/>
        <v>9</v>
      </c>
      <c r="B221" s="31" t="s">
        <v>228</v>
      </c>
      <c r="C221" s="32" t="s">
        <v>14</v>
      </c>
      <c r="D221" s="77">
        <v>10</v>
      </c>
      <c r="E221" s="76"/>
      <c r="F221" s="77">
        <f t="shared" si="21"/>
        <v>0</v>
      </c>
    </row>
    <row r="222" spans="1:6" s="1" customFormat="1" ht="15.75" x14ac:dyDescent="0.25">
      <c r="A222" s="10">
        <f t="shared" si="22"/>
        <v>10</v>
      </c>
      <c r="B222" s="31" t="s">
        <v>229</v>
      </c>
      <c r="C222" s="32" t="s">
        <v>14</v>
      </c>
      <c r="D222" s="77">
        <v>75</v>
      </c>
      <c r="E222" s="76"/>
      <c r="F222" s="77">
        <f t="shared" si="21"/>
        <v>0</v>
      </c>
    </row>
    <row r="223" spans="1:6" s="20" customFormat="1" ht="15.75" x14ac:dyDescent="0.25">
      <c r="A223" s="10">
        <f t="shared" si="22"/>
        <v>11</v>
      </c>
      <c r="B223" s="31" t="s">
        <v>230</v>
      </c>
      <c r="C223" s="32" t="s">
        <v>14</v>
      </c>
      <c r="D223" s="77">
        <v>90</v>
      </c>
      <c r="E223" s="76"/>
      <c r="F223" s="77">
        <f t="shared" si="21"/>
        <v>0</v>
      </c>
    </row>
    <row r="224" spans="1:6" s="20" customFormat="1" ht="15.75" x14ac:dyDescent="0.25">
      <c r="A224" s="10">
        <f t="shared" si="22"/>
        <v>12</v>
      </c>
      <c r="B224" s="31" t="s">
        <v>231</v>
      </c>
      <c r="C224" s="32" t="s">
        <v>14</v>
      </c>
      <c r="D224" s="77">
        <v>20</v>
      </c>
      <c r="E224" s="76"/>
      <c r="F224" s="77">
        <f t="shared" si="21"/>
        <v>0</v>
      </c>
    </row>
    <row r="225" spans="1:6" s="20" customFormat="1" ht="15.75" x14ac:dyDescent="0.25">
      <c r="A225" s="10">
        <f t="shared" si="22"/>
        <v>13</v>
      </c>
      <c r="B225" s="31" t="s">
        <v>232</v>
      </c>
      <c r="C225" s="32" t="s">
        <v>1</v>
      </c>
      <c r="D225" s="77">
        <v>24</v>
      </c>
      <c r="E225" s="77"/>
      <c r="F225" s="77">
        <f t="shared" si="21"/>
        <v>0</v>
      </c>
    </row>
    <row r="226" spans="1:6" s="20" customFormat="1" ht="15.75" x14ac:dyDescent="0.25">
      <c r="A226" s="10">
        <f t="shared" si="22"/>
        <v>14</v>
      </c>
      <c r="B226" s="31" t="s">
        <v>233</v>
      </c>
      <c r="C226" s="32" t="s">
        <v>1</v>
      </c>
      <c r="D226" s="77">
        <v>1</v>
      </c>
      <c r="E226" s="77"/>
      <c r="F226" s="33">
        <f t="shared" si="21"/>
        <v>0</v>
      </c>
    </row>
    <row r="227" spans="1:6" s="20" customFormat="1" ht="15.75" x14ac:dyDescent="0.25">
      <c r="A227" s="10">
        <v>15</v>
      </c>
      <c r="B227" s="74" t="s">
        <v>264</v>
      </c>
      <c r="C227" s="32" t="s">
        <v>265</v>
      </c>
      <c r="D227" s="11">
        <v>1</v>
      </c>
      <c r="E227" s="78"/>
      <c r="F227" s="77">
        <f>ROUND(D227*E227,2)</f>
        <v>0</v>
      </c>
    </row>
    <row r="228" spans="1:6" s="20" customFormat="1" ht="47.25" x14ac:dyDescent="0.25">
      <c r="A228" s="34"/>
      <c r="B228" s="37" t="s">
        <v>255</v>
      </c>
      <c r="C228" s="35"/>
      <c r="D228" s="91"/>
      <c r="E228" s="77"/>
      <c r="F228" s="33"/>
    </row>
    <row r="229" spans="1:6" s="20" customFormat="1" ht="15.75" x14ac:dyDescent="0.25">
      <c r="A229" s="10">
        <v>15</v>
      </c>
      <c r="B229" s="36" t="s">
        <v>234</v>
      </c>
      <c r="C229" s="35" t="s">
        <v>2</v>
      </c>
      <c r="D229" s="11">
        <v>49</v>
      </c>
      <c r="E229" s="78"/>
      <c r="F229" s="33">
        <f t="shared" si="21"/>
        <v>0</v>
      </c>
    </row>
    <row r="230" spans="1:6" s="20" customFormat="1" ht="15.75" x14ac:dyDescent="0.25">
      <c r="A230" s="10">
        <f t="shared" si="22"/>
        <v>16</v>
      </c>
      <c r="B230" s="36" t="s">
        <v>235</v>
      </c>
      <c r="C230" s="35" t="s">
        <v>2</v>
      </c>
      <c r="D230" s="11">
        <v>49</v>
      </c>
      <c r="E230" s="78"/>
      <c r="F230" s="33">
        <f t="shared" si="21"/>
        <v>0</v>
      </c>
    </row>
    <row r="231" spans="1:6" s="20" customFormat="1" ht="15.75" x14ac:dyDescent="0.25">
      <c r="A231" s="10">
        <f t="shared" si="22"/>
        <v>17</v>
      </c>
      <c r="B231" s="36" t="s">
        <v>243</v>
      </c>
      <c r="C231" s="35" t="s">
        <v>2</v>
      </c>
      <c r="D231" s="11">
        <v>14</v>
      </c>
      <c r="E231" s="78"/>
      <c r="F231" s="33">
        <f t="shared" si="21"/>
        <v>0</v>
      </c>
    </row>
    <row r="232" spans="1:6" s="20" customFormat="1" ht="15.75" x14ac:dyDescent="0.25">
      <c r="A232" s="10">
        <f t="shared" si="22"/>
        <v>18</v>
      </c>
      <c r="B232" s="36" t="s">
        <v>244</v>
      </c>
      <c r="C232" s="35" t="s">
        <v>2</v>
      </c>
      <c r="D232" s="11">
        <v>14</v>
      </c>
      <c r="E232" s="78"/>
      <c r="F232" s="33">
        <f t="shared" si="21"/>
        <v>0</v>
      </c>
    </row>
    <row r="233" spans="1:6" s="20" customFormat="1" ht="15.75" x14ac:dyDescent="0.25">
      <c r="A233" s="10">
        <f t="shared" si="22"/>
        <v>19</v>
      </c>
      <c r="B233" s="36" t="s">
        <v>245</v>
      </c>
      <c r="C233" s="35" t="s">
        <v>2</v>
      </c>
      <c r="D233" s="11">
        <v>2</v>
      </c>
      <c r="E233" s="78"/>
      <c r="F233" s="33">
        <f t="shared" si="21"/>
        <v>0</v>
      </c>
    </row>
    <row r="234" spans="1:6" s="20" customFormat="1" ht="15.75" x14ac:dyDescent="0.25">
      <c r="A234" s="10">
        <f t="shared" si="22"/>
        <v>20</v>
      </c>
      <c r="B234" s="36" t="s">
        <v>236</v>
      </c>
      <c r="C234" s="35" t="s">
        <v>2</v>
      </c>
      <c r="D234" s="11">
        <v>2</v>
      </c>
      <c r="E234" s="75"/>
      <c r="F234" s="33">
        <f t="shared" si="21"/>
        <v>0</v>
      </c>
    </row>
    <row r="235" spans="1:6" s="20" customFormat="1" ht="15.75" x14ac:dyDescent="0.25">
      <c r="A235" s="10">
        <f t="shared" si="22"/>
        <v>21</v>
      </c>
      <c r="B235" s="36" t="s">
        <v>246</v>
      </c>
      <c r="C235" s="35" t="s">
        <v>2</v>
      </c>
      <c r="D235" s="11">
        <v>2</v>
      </c>
      <c r="E235" s="78"/>
      <c r="F235" s="33">
        <f t="shared" si="21"/>
        <v>0</v>
      </c>
    </row>
    <row r="236" spans="1:6" s="20" customFormat="1" ht="15.75" x14ac:dyDescent="0.25">
      <c r="A236" s="10">
        <f t="shared" si="22"/>
        <v>22</v>
      </c>
      <c r="B236" s="36" t="s">
        <v>237</v>
      </c>
      <c r="C236" s="35" t="s">
        <v>2</v>
      </c>
      <c r="D236" s="11">
        <v>49</v>
      </c>
      <c r="E236" s="78"/>
      <c r="F236" s="33">
        <f t="shared" si="21"/>
        <v>0</v>
      </c>
    </row>
    <row r="237" spans="1:6" s="20" customFormat="1" ht="15.75" x14ac:dyDescent="0.25">
      <c r="A237" s="10">
        <f t="shared" si="22"/>
        <v>23</v>
      </c>
      <c r="B237" s="36" t="s">
        <v>238</v>
      </c>
      <c r="C237" s="35" t="s">
        <v>2</v>
      </c>
      <c r="D237" s="11">
        <v>33</v>
      </c>
      <c r="E237" s="78"/>
      <c r="F237" s="33">
        <f t="shared" si="21"/>
        <v>0</v>
      </c>
    </row>
    <row r="238" spans="1:6" s="20" customFormat="1" ht="15.75" x14ac:dyDescent="0.25">
      <c r="A238" s="10">
        <f t="shared" si="22"/>
        <v>24</v>
      </c>
      <c r="B238" s="66" t="s">
        <v>239</v>
      </c>
      <c r="C238" s="35" t="s">
        <v>2</v>
      </c>
      <c r="D238" s="11">
        <v>49</v>
      </c>
      <c r="E238" s="78"/>
      <c r="F238" s="33">
        <f t="shared" si="21"/>
        <v>0</v>
      </c>
    </row>
    <row r="239" spans="1:6" s="20" customFormat="1" ht="18" customHeight="1" x14ac:dyDescent="0.25">
      <c r="A239" s="10">
        <f t="shared" si="22"/>
        <v>25</v>
      </c>
      <c r="B239" s="66" t="s">
        <v>240</v>
      </c>
      <c r="C239" s="35" t="s">
        <v>2</v>
      </c>
      <c r="D239" s="11">
        <v>49</v>
      </c>
      <c r="E239" s="78"/>
      <c r="F239" s="33">
        <f t="shared" si="21"/>
        <v>0</v>
      </c>
    </row>
    <row r="240" spans="1:6" s="20" customFormat="1" ht="15.75" x14ac:dyDescent="0.25">
      <c r="A240" s="10">
        <f t="shared" si="22"/>
        <v>26</v>
      </c>
      <c r="B240" s="66" t="s">
        <v>241</v>
      </c>
      <c r="C240" s="35" t="s">
        <v>2</v>
      </c>
      <c r="D240" s="11">
        <v>213</v>
      </c>
      <c r="E240" s="78"/>
      <c r="F240" s="33">
        <f t="shared" si="21"/>
        <v>0</v>
      </c>
    </row>
    <row r="241" spans="1:6" s="20" customFormat="1" ht="15.75" x14ac:dyDescent="0.25">
      <c r="A241" s="10">
        <f t="shared" si="22"/>
        <v>27</v>
      </c>
      <c r="B241" s="36" t="s">
        <v>242</v>
      </c>
      <c r="C241" s="35" t="s">
        <v>2</v>
      </c>
      <c r="D241" s="11">
        <v>196</v>
      </c>
      <c r="E241" s="78"/>
      <c r="F241" s="33">
        <f t="shared" si="21"/>
        <v>0</v>
      </c>
    </row>
    <row r="242" spans="1:6" s="1" customFormat="1" ht="15.75" x14ac:dyDescent="0.25">
      <c r="A242" s="65"/>
      <c r="B242" s="101" t="s">
        <v>218</v>
      </c>
      <c r="C242" s="102"/>
      <c r="D242" s="103">
        <f>SUM(F213:F241)</f>
        <v>0</v>
      </c>
      <c r="E242" s="104"/>
      <c r="F242" s="105"/>
    </row>
    <row r="243" spans="1:6" s="30" customFormat="1" ht="15.75" x14ac:dyDescent="0.25">
      <c r="A243" s="106" t="s">
        <v>79</v>
      </c>
      <c r="B243" s="107"/>
      <c r="C243" s="107"/>
      <c r="D243" s="107"/>
      <c r="E243" s="108"/>
      <c r="F243" s="21">
        <f>D242+D211+D114+D82+D74+D65+D55+D44+D32</f>
        <v>0</v>
      </c>
    </row>
    <row r="244" spans="1:6" s="30" customFormat="1" ht="15.75" x14ac:dyDescent="0.25">
      <c r="A244" s="106" t="s">
        <v>219</v>
      </c>
      <c r="B244" s="107"/>
      <c r="C244" s="107"/>
      <c r="D244" s="107"/>
      <c r="E244" s="108"/>
      <c r="F244" s="21">
        <f>ROUND(F243*0.2,2)</f>
        <v>0</v>
      </c>
    </row>
    <row r="245" spans="1:6" s="30" customFormat="1" ht="15.75" x14ac:dyDescent="0.25">
      <c r="A245" s="106" t="s">
        <v>80</v>
      </c>
      <c r="B245" s="107"/>
      <c r="C245" s="107"/>
      <c r="D245" s="107"/>
      <c r="E245" s="108"/>
      <c r="F245" s="21">
        <f>SUM(F243:F244)</f>
        <v>0</v>
      </c>
    </row>
    <row r="246" spans="1:6" s="30" customFormat="1" ht="15.75" x14ac:dyDescent="0.25">
      <c r="A246" s="23"/>
      <c r="B246" s="18"/>
      <c r="C246" s="19"/>
      <c r="D246" s="19"/>
      <c r="E246" s="19"/>
      <c r="F246" s="24"/>
    </row>
    <row r="248" spans="1:6" ht="15" x14ac:dyDescent="0.25">
      <c r="B248" s="100"/>
    </row>
  </sheetData>
  <mergeCells count="24">
    <mergeCell ref="B44:C44"/>
    <mergeCell ref="D44:F44"/>
    <mergeCell ref="A1:F1"/>
    <mergeCell ref="A2:F2"/>
    <mergeCell ref="B32:C32"/>
    <mergeCell ref="D32:F32"/>
    <mergeCell ref="A4:F4"/>
    <mergeCell ref="B55:C55"/>
    <mergeCell ref="D55:F55"/>
    <mergeCell ref="B65:C65"/>
    <mergeCell ref="D65:F65"/>
    <mergeCell ref="B74:C74"/>
    <mergeCell ref="D74:F74"/>
    <mergeCell ref="B82:C82"/>
    <mergeCell ref="D82:F82"/>
    <mergeCell ref="B114:C114"/>
    <mergeCell ref="D114:F114"/>
    <mergeCell ref="B211:C211"/>
    <mergeCell ref="D211:F211"/>
    <mergeCell ref="B242:C242"/>
    <mergeCell ref="D242:F242"/>
    <mergeCell ref="A243:E243"/>
    <mergeCell ref="A244:E244"/>
    <mergeCell ref="A245:E245"/>
  </mergeCells>
  <conditionalFormatting sqref="D104:E110 D67:E67 D82 D83:F83 D114 D75:F75 D76:E81">
    <cfRule type="cellIs" dxfId="11" priority="10" stopIfTrue="1" operator="equal">
      <formula>#REF!</formula>
    </cfRule>
    <cfRule type="cellIs" dxfId="10" priority="11" stopIfTrue="1" operator="lessThan">
      <formula>#REF!</formula>
    </cfRule>
    <cfRule type="cellIs" dxfId="9" priority="12" stopIfTrue="1" operator="greaterThan">
      <formula>#REF!</formula>
    </cfRule>
  </conditionalFormatting>
  <conditionalFormatting sqref="D116:F116 D144:E150 D155:E166 F123:F124 D117:E124">
    <cfRule type="cellIs" dxfId="8" priority="7" stopIfTrue="1" operator="equal">
      <formula>#REF!</formula>
    </cfRule>
    <cfRule type="cellIs" dxfId="7" priority="8" stopIfTrue="1" operator="lessThan">
      <formula>#REF!</formula>
    </cfRule>
    <cfRule type="cellIs" dxfId="6" priority="9" stopIfTrue="1" operator="greaterThan">
      <formula>#REF!</formula>
    </cfRule>
  </conditionalFormatting>
  <conditionalFormatting sqref="E198">
    <cfRule type="cellIs" dxfId="5" priority="4" stopIfTrue="1" operator="equal">
      <formula>#REF!</formula>
    </cfRule>
    <cfRule type="cellIs" dxfId="4" priority="5" stopIfTrue="1" operator="lessThan">
      <formula>#REF!</formula>
    </cfRule>
    <cfRule type="cellIs" dxfId="3" priority="6" stopIfTrue="1" operator="greaterThan">
      <formula>#REF!</formula>
    </cfRule>
  </conditionalFormatting>
  <conditionalFormatting sqref="E200">
    <cfRule type="cellIs" dxfId="2" priority="1" stopIfTrue="1" operator="equal">
      <formula>#REF!</formula>
    </cfRule>
    <cfRule type="cellIs" dxfId="1" priority="2" stopIfTrue="1" operator="lessThan">
      <formula>#REF!</formula>
    </cfRule>
    <cfRule type="cellIs" dxfId="0" priority="3" stopIfTrue="1" operator="greaterThan">
      <formula>#REF!</formula>
    </cfRule>
  </conditionalFormatting>
  <pageMargins left="0.9055118110236221" right="0.31496062992125984" top="0.35433070866141736" bottom="0.35433070866141736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ЦДГ Светлина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Plamen Kirovski</dc:creator>
  <cp:lastModifiedBy>Mun</cp:lastModifiedBy>
  <cp:lastPrinted>2022-09-18T08:11:01Z</cp:lastPrinted>
  <dcterms:created xsi:type="dcterms:W3CDTF">2021-09-16T08:52:12Z</dcterms:created>
  <dcterms:modified xsi:type="dcterms:W3CDTF">2022-11-08T08:37:23Z</dcterms:modified>
</cp:coreProperties>
</file>